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05" windowHeight="7620"/>
  </bookViews>
  <sheets>
    <sheet name="Тит.л." sheetId="21" r:id="rId1"/>
    <sheet name="ГСК" sheetId="22" r:id="rId2"/>
    <sheet name="Девочки " sheetId="2" r:id="rId3"/>
    <sheet name="Юноши " sheetId="3" r:id="rId4"/>
    <sheet name="Всего " sheetId="4" r:id="rId5"/>
    <sheet name="60Д" sheetId="5" r:id="rId6"/>
    <sheet name="60Ю" sheetId="6" r:id="rId7"/>
    <sheet name="400Д" sheetId="7" r:id="rId8"/>
    <sheet name="400Ю" sheetId="8" r:id="rId9"/>
    <sheet name="800Д" sheetId="9" r:id="rId10"/>
    <sheet name="800Ю" sheetId="10" r:id="rId11"/>
    <sheet name="1500Д" sheetId="11" r:id="rId12"/>
    <sheet name="1500Ю" sheetId="12" r:id="rId13"/>
    <sheet name="ВысД" sheetId="13" r:id="rId14"/>
    <sheet name="ВысЮ" sheetId="14" r:id="rId15"/>
    <sheet name="ДлД" sheetId="15" r:id="rId16"/>
    <sheet name="ДлЮ" sheetId="16" r:id="rId17"/>
    <sheet name="ЭстД" sheetId="17" r:id="rId18"/>
    <sheet name="ЭстЮ" sheetId="18" r:id="rId19"/>
    <sheet name="ЯдД" sheetId="19" r:id="rId20"/>
    <sheet name="ЯдЮ" sheetId="20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12" hidden="1">'1500Ю'!$A$16:$K$44</definedName>
    <definedName name="_xlnm._FilterDatabase" localSheetId="7" hidden="1">'400Д'!$A$16:$K$60</definedName>
    <definedName name="_xlnm._FilterDatabase" localSheetId="8" hidden="1">'400Ю'!$A$16:$K$62</definedName>
    <definedName name="_xlnm._FilterDatabase" localSheetId="5" hidden="1">'60Д'!$A$16:$O$16</definedName>
    <definedName name="_xlnm._FilterDatabase" localSheetId="6" hidden="1">'60Ю'!$A$17:$O$17</definedName>
    <definedName name="_xlnm._FilterDatabase" localSheetId="9" hidden="1">'800Д'!$A$17:$K$40</definedName>
    <definedName name="_xlnm._FilterDatabase" localSheetId="10" hidden="1">'800Ю'!$A$16:$K$57</definedName>
    <definedName name="_xlnm._FilterDatabase" localSheetId="14" hidden="1">ВысЮ!$A$17:$M$45</definedName>
    <definedName name="_xlnm._FilterDatabase" localSheetId="15" hidden="1">ДлД!$A$17:$R$17</definedName>
    <definedName name="_xlnm._FilterDatabase" localSheetId="16" hidden="1">ДлЮ!$A$20:$R$51</definedName>
    <definedName name="_xlnm._FilterDatabase" localSheetId="19" hidden="1">ЯдД!$A$17:$R$17</definedName>
    <definedName name="_xlnm._FilterDatabase" localSheetId="20" hidden="1">ЯдЮ!$A$19:$R$44</definedName>
    <definedName name="prugok" localSheetId="11">[1]Кресты!#REF!</definedName>
    <definedName name="prugok" localSheetId="12">[1]Кресты!#REF!</definedName>
    <definedName name="prugok" localSheetId="7">[1]Кресты!#REF!</definedName>
    <definedName name="prugok" localSheetId="8">[1]Кресты!#REF!</definedName>
    <definedName name="prugok" localSheetId="6">[1]Кресты!#REF!</definedName>
    <definedName name="prugok" localSheetId="9">[1]Кресты!#REF!</definedName>
    <definedName name="prugok" localSheetId="10">[1]Кресты!#REF!</definedName>
    <definedName name="prugok" localSheetId="13">[1]Кресты!#REF!</definedName>
    <definedName name="prugok" localSheetId="14">[1]Кресты!#REF!</definedName>
    <definedName name="prugok" localSheetId="1">[1]Кресты!#REF!</definedName>
    <definedName name="prugok" localSheetId="15">[1]Кресты!#REF!</definedName>
    <definedName name="prugok" localSheetId="16">[1]Кресты!#REF!</definedName>
    <definedName name="prugok" localSheetId="0">[1]Кресты!#REF!</definedName>
    <definedName name="prugok" localSheetId="17">[1]Кресты!#REF!</definedName>
    <definedName name="prugok" localSheetId="18">[1]Кресты!#REF!</definedName>
    <definedName name="prugok" localSheetId="19">[1]Кресты!#REF!</definedName>
    <definedName name="prugok" localSheetId="20">[1]Кресты!#REF!</definedName>
    <definedName name="prugok">[1]Кресты!#REF!</definedName>
    <definedName name="Z_40F2D9C7_CCF8_11D4_A441_444553540000_.wvu.Cols" localSheetId="15" hidden="1">ДлД!$B$11:$B$65463,ДлД!#REF!,ДлД!#REF!,ДлД!#REF!</definedName>
    <definedName name="Z_40F2D9C7_CCF8_11D4_A441_444553540000_.wvu.Cols" localSheetId="16" hidden="1">ДлЮ!$B$14:$B$65149,ДлЮ!#REF!,ДлЮ!#REF!,ДлЮ!#REF!</definedName>
    <definedName name="Z_40F2D9C7_CCF8_11D4_A441_444553540000_.wvu.Cols" localSheetId="19" hidden="1">ЯдД!$B$11:$B$65441,ЯдД!#REF!,ЯдД!#REF!,ЯдД!#REF!</definedName>
    <definedName name="Z_40F2D9C7_CCF8_11D4_A441_444553540000_.wvu.Cols" localSheetId="20" hidden="1">ЯдЮ!$B$13:$B$65160,ЯдЮ!#REF!,ЯдЮ!#REF!,ЯдЮ!#REF!</definedName>
    <definedName name="Z_D36A3EB6_F765_11D4_BF43_0050BABDCE80_.wvu.Cols" localSheetId="15" hidden="1">ДлД!#REF!,ДлД!$B$11:$B$65463,ДлД!#REF!,ДлД!#REF!,ДлД!#REF!</definedName>
    <definedName name="Z_D36A3EB6_F765_11D4_BF43_0050BABDCE80_.wvu.Cols" localSheetId="16" hidden="1">ДлЮ!#REF!,ДлЮ!$B$14:$B$65149,ДлЮ!#REF!,ДлЮ!#REF!,ДлЮ!#REF!</definedName>
    <definedName name="Z_D36A3EB6_F765_11D4_BF43_0050BABDCE80_.wvu.Cols" localSheetId="19" hidden="1">ЯдД!#REF!,ЯдД!$B$11:$B$65441,ЯдД!#REF!,ЯдД!#REF!,ЯдД!#REF!</definedName>
    <definedName name="Z_D36A3EB6_F765_11D4_BF43_0050BABDCE80_.wvu.Cols" localSheetId="20" hidden="1">ЯдЮ!#REF!,ЯдЮ!$B$13:$B$65160,ЯдЮ!#REF!,ЯдЮ!#REF!,ЯдЮ!#REF!</definedName>
    <definedName name="Город" localSheetId="11">[2]Z_all!$H$1:$H$65536</definedName>
    <definedName name="Город" localSheetId="12">[2]Z_all!$H$1:$H$65536</definedName>
    <definedName name="Город" localSheetId="7">[2]Z_all!$H$1:$H$65536</definedName>
    <definedName name="Город" localSheetId="8">[2]Z_all!$H$1:$H$65536</definedName>
    <definedName name="Город" localSheetId="5">[2]Z_all!$H$1:$H$65536</definedName>
    <definedName name="Город" localSheetId="6">[2]Z_all!$H$1:$H$65536</definedName>
    <definedName name="Город" localSheetId="9">[2]Z_all!$H$1:$H$65536</definedName>
    <definedName name="Город" localSheetId="10">[2]Z_all!$H$1:$H$65536</definedName>
    <definedName name="Город" localSheetId="13">[3]Z_all!$H$1:$H$65536</definedName>
    <definedName name="Город" localSheetId="14">[3]Z_all!$H$1:$H$65536</definedName>
    <definedName name="Город" localSheetId="1">[2]Z_all!$H$1:$H$65536</definedName>
    <definedName name="Город" localSheetId="15">[2]Z_all!$H$1:$H$65536</definedName>
    <definedName name="Город" localSheetId="16">[2]Z_all!$H$1:$H$65536</definedName>
    <definedName name="Город" localSheetId="0">[2]Z_all!$H$1:$H$65536</definedName>
    <definedName name="Город" localSheetId="17">[2]Z_all!$H$1:$H$65536</definedName>
    <definedName name="Город" localSheetId="18">[2]Z_all!$H$1:$H$65536</definedName>
    <definedName name="Город" localSheetId="19">[3]Z_all!$H$1:$H$65536</definedName>
    <definedName name="Город" localSheetId="20">[3]Z_all!$H$1:$H$65536</definedName>
    <definedName name="Город">[4]Z_all!$H$1:$H$65536</definedName>
    <definedName name="ГР" localSheetId="11">[2]Z_all!$E$1:$E$65536</definedName>
    <definedName name="ГР" localSheetId="12">[2]Z_all!$E$1:$E$65536</definedName>
    <definedName name="ГР" localSheetId="7">[2]Z_all!$E$1:$E$65536</definedName>
    <definedName name="ГР" localSheetId="8">[2]Z_all!$E$1:$E$65536</definedName>
    <definedName name="ГР" localSheetId="5">[2]Z_all!$E$1:$E$65536</definedName>
    <definedName name="ГР" localSheetId="6">[2]Z_all!$E$1:$E$65536</definedName>
    <definedName name="ГР" localSheetId="9">[2]Z_all!$E$1:$E$65536</definedName>
    <definedName name="ГР" localSheetId="10">[2]Z_all!$E$1:$E$65536</definedName>
    <definedName name="ГР" localSheetId="13">[3]Z_all!$E$1:$E$65536</definedName>
    <definedName name="ГР" localSheetId="14">[3]Z_all!$E$1:$E$65536</definedName>
    <definedName name="ГР" localSheetId="1">[2]Z_all!$E$1:$E$65536</definedName>
    <definedName name="ГР" localSheetId="15">[2]Z_all!$E$1:$E$65536</definedName>
    <definedName name="ГР" localSheetId="16">[2]Z_all!$E$1:$E$65536</definedName>
    <definedName name="ГР" localSheetId="0">[2]Z_all!$E$1:$E$65536</definedName>
    <definedName name="ГР" localSheetId="17">[2]Z_all!$E$1:$E$65536</definedName>
    <definedName name="ГР" localSheetId="18">[2]Z_all!$E$1:$E$65536</definedName>
    <definedName name="ГР" localSheetId="19">[3]Z_all!$E$1:$E$65536</definedName>
    <definedName name="ГР" localSheetId="20">[3]Z_all!$E$1:$E$65536</definedName>
    <definedName name="ГР">[4]Z_all!$E$1:$E$65536</definedName>
    <definedName name="_xlnm.Print_Titles" localSheetId="11">'1500Д'!$10:$14</definedName>
    <definedName name="_xlnm.Print_Titles" localSheetId="12">'1500Ю'!$10:$13</definedName>
    <definedName name="_xlnm.Print_Titles" localSheetId="7">'400Д'!$10:$13</definedName>
    <definedName name="_xlnm.Print_Titles" localSheetId="8">'400Ю'!$10:$13</definedName>
    <definedName name="_xlnm.Print_Titles" localSheetId="5">'60Д'!$10:$13</definedName>
    <definedName name="_xlnm.Print_Titles" localSheetId="6">'60Ю'!$11:$14</definedName>
    <definedName name="_xlnm.Print_Titles" localSheetId="9">'800Д'!$10:$14</definedName>
    <definedName name="_xlnm.Print_Titles" localSheetId="10">'800Ю'!$10:$13</definedName>
    <definedName name="_xlnm.Print_Titles" localSheetId="15">ДлД!$10:$14</definedName>
    <definedName name="_xlnm.Print_Titles" localSheetId="16">ДлЮ!$12:$17</definedName>
    <definedName name="_xlnm.Print_Titles" localSheetId="17">ЭстД!$10:$13</definedName>
    <definedName name="_xlnm.Print_Titles" localSheetId="18">ЭстЮ!$10:$13</definedName>
    <definedName name="_xlnm.Print_Titles" localSheetId="19">ЯдД!$10:$14</definedName>
    <definedName name="_xlnm.Print_Titles" localSheetId="20">ЯдЮ!$11:$16</definedName>
    <definedName name="Звание" localSheetId="11">[2]Z_all!$F$1:$F$65536</definedName>
    <definedName name="Звание" localSheetId="12">[2]Z_all!$F$1:$F$65536</definedName>
    <definedName name="Звание" localSheetId="7">[2]Z_all!$F$1:$F$65536</definedName>
    <definedName name="Звание" localSheetId="8">[2]Z_all!$F$1:$F$65536</definedName>
    <definedName name="Звание" localSheetId="5">[2]Z_all!$F$1:$F$65536</definedName>
    <definedName name="Звание" localSheetId="6">[2]Z_all!$F$1:$F$65536</definedName>
    <definedName name="Звание" localSheetId="9">[2]Z_all!$F$1:$F$65536</definedName>
    <definedName name="Звание" localSheetId="10">[2]Z_all!$F$1:$F$65536</definedName>
    <definedName name="Звание" localSheetId="13">[3]Z_all!$F$1:$F$65536</definedName>
    <definedName name="Звание" localSheetId="14">[3]Z_all!$F$1:$F$65536</definedName>
    <definedName name="Звание" localSheetId="1">[2]Z_all!$F$1:$F$65536</definedName>
    <definedName name="Звание" localSheetId="15">[2]Z_all!$F$1:$F$65536</definedName>
    <definedName name="Звание" localSheetId="16">[2]Z_all!$F$1:$F$65536</definedName>
    <definedName name="Звание" localSheetId="0">[2]Z_all!$F$1:$F$65536</definedName>
    <definedName name="Звание" localSheetId="17">[2]Z_all!$F$1:$F$65536</definedName>
    <definedName name="Звание" localSheetId="18">[2]Z_all!$F$1:$F$65536</definedName>
    <definedName name="Звание" localSheetId="19">[3]Z_all!$F$1:$F$65536</definedName>
    <definedName name="Звание" localSheetId="20">[3]Z_all!$F$1:$F$65536</definedName>
    <definedName name="Звание">[4]Z_all!$F$1:$F$65536</definedName>
    <definedName name="Код_Результатов" localSheetId="11">[5]Кресты!#REF!</definedName>
    <definedName name="Код_Результатов" localSheetId="12">[5]Кресты!#REF!</definedName>
    <definedName name="Код_Результатов" localSheetId="7">[5]Кресты!#REF!</definedName>
    <definedName name="Код_Результатов" localSheetId="8">[5]Кресты!#REF!</definedName>
    <definedName name="Код_Результатов" localSheetId="5">[5]Кресты!#REF!</definedName>
    <definedName name="Код_Результатов" localSheetId="6">[5]Кресты!#REF!</definedName>
    <definedName name="Код_Результатов" localSheetId="9">[5]Кресты!#REF!</definedName>
    <definedName name="Код_Результатов" localSheetId="10">[5]Кресты!#REF!</definedName>
    <definedName name="Код_Результатов" localSheetId="4">[6]Кресты!#REF!</definedName>
    <definedName name="Код_Результатов" localSheetId="13">[7]Кресты!#REF!</definedName>
    <definedName name="Код_Результатов" localSheetId="14">[7]Кресты!#REF!</definedName>
    <definedName name="Код_Результатов" localSheetId="1">[5]Кресты!#REF!</definedName>
    <definedName name="Код_Результатов" localSheetId="2">[6]Кресты!#REF!</definedName>
    <definedName name="Код_Результатов" localSheetId="15">[5]Кресты!#REF!</definedName>
    <definedName name="Код_Результатов" localSheetId="16">[5]Кресты!#REF!</definedName>
    <definedName name="Код_Результатов" localSheetId="0">[5]Кресты!#REF!</definedName>
    <definedName name="Код_Результатов" localSheetId="17">[5]Кресты!#REF!</definedName>
    <definedName name="Код_Результатов" localSheetId="18">[5]Кресты!#REF!</definedName>
    <definedName name="Код_Результатов" localSheetId="3">[6]Кресты!#REF!</definedName>
    <definedName name="Код_Результатов" localSheetId="19">[7]Кресты!#REF!</definedName>
    <definedName name="Код_Результатов" localSheetId="20">[7]Кресты!#REF!</definedName>
    <definedName name="Код_Результатов">[6]Кресты!#REF!</definedName>
    <definedName name="КодУч" localSheetId="11">[2]Z_all!$A$1:$A$65536</definedName>
    <definedName name="КодУч" localSheetId="12">[2]Z_all!$A$1:$A$65536</definedName>
    <definedName name="КодУч" localSheetId="7">[2]Z_all!$A$1:$A$65536</definedName>
    <definedName name="КодУч" localSheetId="8">[2]Z_all!$A$1:$A$65536</definedName>
    <definedName name="КодУч" localSheetId="5">[2]Z_all!$A$1:$A$65536</definedName>
    <definedName name="КодУч" localSheetId="6">[2]Z_all!$A$1:$A$65536</definedName>
    <definedName name="КодУч" localSheetId="9">[2]Z_all!$A$1:$A$65536</definedName>
    <definedName name="КодУч" localSheetId="10">[2]Z_all!$A$1:$A$65536</definedName>
    <definedName name="КодУч" localSheetId="13">[3]Z_all!$A$1:$A$65536</definedName>
    <definedName name="КодУч" localSheetId="14">[3]Z_all!$A$1:$A$65536</definedName>
    <definedName name="КодУч" localSheetId="1">[2]Z_all!$A$1:$A$65536</definedName>
    <definedName name="КодУч" localSheetId="15">[2]Z_all!$A$1:$A$65536</definedName>
    <definedName name="КодУч" localSheetId="16">[2]Z_all!$A$1:$A$65536</definedName>
    <definedName name="КодУч" localSheetId="0">[2]Z_all!$A$1:$A$65536</definedName>
    <definedName name="КодУч" localSheetId="17">[2]Z_all!$A$1:$A$65536</definedName>
    <definedName name="КодУч" localSheetId="18">[2]Z_all!$A$1:$A$65536</definedName>
    <definedName name="КодУч" localSheetId="19">[3]Z_all!$A$1:$A$65536</definedName>
    <definedName name="КодУч" localSheetId="20">[3]Z_all!$A$1:$A$65536</definedName>
    <definedName name="КодУч">[4]Z_all!$A$1:$A$65536</definedName>
    <definedName name="компер" localSheetId="11">[5]Кресты!#REF!</definedName>
    <definedName name="компер" localSheetId="12">[5]Кресты!#REF!</definedName>
    <definedName name="компер" localSheetId="7">[5]Кресты!#REF!</definedName>
    <definedName name="компер" localSheetId="8">[5]Кресты!#REF!</definedName>
    <definedName name="компер" localSheetId="5">[5]Кресты!#REF!</definedName>
    <definedName name="компер" localSheetId="6">[5]Кресты!#REF!</definedName>
    <definedName name="компер" localSheetId="9">[5]Кресты!#REF!</definedName>
    <definedName name="компер" localSheetId="10">[5]Кресты!#REF!</definedName>
    <definedName name="компер" localSheetId="13">[7]Кресты!#REF!</definedName>
    <definedName name="компер" localSheetId="14">[7]Кресты!#REF!</definedName>
    <definedName name="компер" localSheetId="1">[5]Кресты!#REF!</definedName>
    <definedName name="компер" localSheetId="15">[7]Кресты!#REF!</definedName>
    <definedName name="компер" localSheetId="16">[7]Кресты!#REF!</definedName>
    <definedName name="компер" localSheetId="0">[5]Кресты!#REF!</definedName>
    <definedName name="компер" localSheetId="17">[5]Кресты!#REF!</definedName>
    <definedName name="компер" localSheetId="18">[5]Кресты!#REF!</definedName>
    <definedName name="компер" localSheetId="19">[7]Кресты!#REF!</definedName>
    <definedName name="компер" localSheetId="20">[7]Кресты!#REF!</definedName>
    <definedName name="компер">[5]Кресты!#REF!</definedName>
    <definedName name="НомУч" localSheetId="11">[2]Z_all!$B$1:$B$65536</definedName>
    <definedName name="НомУч" localSheetId="12">[2]Z_all!$B$1:$B$65536</definedName>
    <definedName name="НомУч" localSheetId="7">[2]Z_all!$B$1:$B$65536</definedName>
    <definedName name="НомУч" localSheetId="8">[2]Z_all!$B$1:$B$65536</definedName>
    <definedName name="НомУч" localSheetId="5">[2]Z_all!$B$1:$B$65536</definedName>
    <definedName name="НомУч" localSheetId="6">[2]Z_all!$B$1:$B$65536</definedName>
    <definedName name="НомУч" localSheetId="9">[2]Z_all!$B$1:$B$65536</definedName>
    <definedName name="НомУч" localSheetId="10">[2]Z_all!$B$1:$B$65536</definedName>
    <definedName name="НомУч" localSheetId="13">[3]Z_all!$B$1:$B$65536</definedName>
    <definedName name="НомУч" localSheetId="14">[3]Z_all!$B$1:$B$65536</definedName>
    <definedName name="НомУч" localSheetId="1">[2]Z_all!$B$1:$B$65536</definedName>
    <definedName name="НомУч" localSheetId="15">[2]Z_all!$B$1:$B$65536</definedName>
    <definedName name="НомУч" localSheetId="16">[2]Z_all!$B$1:$B$65536</definedName>
    <definedName name="НомУч" localSheetId="0">[2]Z_all!$B$1:$B$65536</definedName>
    <definedName name="НомУч" localSheetId="17">[2]Z_all!$B$1:$B$65536</definedName>
    <definedName name="НомУч" localSheetId="18">[2]Z_all!$B$1:$B$65536</definedName>
    <definedName name="НомУч" localSheetId="19">[3]Z_all!$B$1:$B$65536</definedName>
    <definedName name="НомУч" localSheetId="20">[3]Z_all!$B$1:$B$65536</definedName>
    <definedName name="НомУч">[4]Z_all!$B$1:$B$65536</definedName>
    <definedName name="Общество" localSheetId="11">[2]Z_all!$I$1:$I$65536</definedName>
    <definedName name="Общество" localSheetId="12">[2]Z_all!$I$1:$I$65536</definedName>
    <definedName name="Общество" localSheetId="7">[2]Z_all!$I$1:$I$65536</definedName>
    <definedName name="Общество" localSheetId="8">[2]Z_all!$I$1:$I$65536</definedName>
    <definedName name="Общество" localSheetId="5">[2]Z_all!$I$1:$I$65536</definedName>
    <definedName name="Общество" localSheetId="6">[2]Z_all!$I$1:$I$65536</definedName>
    <definedName name="Общество" localSheetId="9">[2]Z_all!$I$1:$I$65536</definedName>
    <definedName name="Общество" localSheetId="10">[2]Z_all!$I$1:$I$65536</definedName>
    <definedName name="Общество" localSheetId="13">[3]Z_all!$I$1:$I$65536</definedName>
    <definedName name="Общество" localSheetId="14">[3]Z_all!$I$1:$I$65536</definedName>
    <definedName name="Общество" localSheetId="1">[2]Z_all!$I$1:$I$65536</definedName>
    <definedName name="Общество" localSheetId="15">[2]Z_all!$I$1:$I$65536</definedName>
    <definedName name="Общество" localSheetId="16">[2]Z_all!$I$1:$I$65536</definedName>
    <definedName name="Общество" localSheetId="0">[2]Z_all!$I$1:$I$65536</definedName>
    <definedName name="Общество" localSheetId="17">[2]Z_all!$I$1:$I$65536</definedName>
    <definedName name="Общество" localSheetId="18">[2]Z_all!$I$1:$I$65536</definedName>
    <definedName name="Общество" localSheetId="19">[3]Z_all!$I$1:$I$65536</definedName>
    <definedName name="Общество" localSheetId="20">[3]Z_all!$I$1:$I$65536</definedName>
    <definedName name="Общество">[4]Z_all!$I$1:$I$65536</definedName>
    <definedName name="Пол" localSheetId="11">[2]Z_all!$C$1:$C$65536</definedName>
    <definedName name="Пол" localSheetId="12">[2]Z_all!$C$1:$C$65536</definedName>
    <definedName name="Пол" localSheetId="7">[2]Z_all!$C$1:$C$65536</definedName>
    <definedName name="Пол" localSheetId="8">[2]Z_all!$C$1:$C$65536</definedName>
    <definedName name="Пол" localSheetId="5">[2]Z_all!$C$1:$C$65536</definedName>
    <definedName name="Пол" localSheetId="6">[2]Z_all!$C$1:$C$65536</definedName>
    <definedName name="Пол" localSheetId="9">[2]Z_all!$C$1:$C$65536</definedName>
    <definedName name="Пол" localSheetId="10">[2]Z_all!$C$1:$C$65536</definedName>
    <definedName name="Пол" localSheetId="13">[3]Z_all!$C$1:$C$65536</definedName>
    <definedName name="Пол" localSheetId="14">[3]Z_all!$C$1:$C$65536</definedName>
    <definedName name="Пол" localSheetId="1">[2]Z_all!$C$1:$C$65536</definedName>
    <definedName name="Пол" localSheetId="15">[2]Z_all!$C$1:$C$65536</definedName>
    <definedName name="Пол" localSheetId="16">[2]Z_all!$C$1:$C$65536</definedName>
    <definedName name="Пол" localSheetId="0">[2]Z_all!$C$1:$C$65536</definedName>
    <definedName name="Пол" localSheetId="17">[2]Z_all!$C$1:$C$65536</definedName>
    <definedName name="Пол" localSheetId="18">[2]Z_all!$C$1:$C$65536</definedName>
    <definedName name="Пол" localSheetId="19">[3]Z_all!$C$1:$C$65536</definedName>
    <definedName name="Пол" localSheetId="20">[3]Z_all!$C$1:$C$65536</definedName>
    <definedName name="Пол">[4]Z_all!$C$1:$C$65536</definedName>
    <definedName name="р1" localSheetId="11">[8]Кресты!#REF!</definedName>
    <definedName name="р1" localSheetId="12">[8]Кресты!#REF!</definedName>
    <definedName name="р1" localSheetId="7">[8]Кресты!#REF!</definedName>
    <definedName name="р1" localSheetId="8">[8]Кресты!#REF!</definedName>
    <definedName name="р1" localSheetId="5">[8]Кресты!#REF!</definedName>
    <definedName name="р1" localSheetId="6">[8]Кресты!#REF!</definedName>
    <definedName name="р1" localSheetId="9">[9]Кресты!#REF!</definedName>
    <definedName name="р1" localSheetId="10">[9]Кресты!#REF!</definedName>
    <definedName name="р1" localSheetId="4">[6]Кресты!#REF!</definedName>
    <definedName name="р1" localSheetId="13">[8]Кресты!#REF!</definedName>
    <definedName name="р1" localSheetId="14">[8]Кресты!#REF!</definedName>
    <definedName name="р1" localSheetId="1">[6]Кресты!#REF!</definedName>
    <definedName name="р1" localSheetId="2">[6]Кресты!#REF!</definedName>
    <definedName name="р1" localSheetId="15">[8]Кресты!#REF!</definedName>
    <definedName name="р1" localSheetId="16">[8]Кресты!#REF!</definedName>
    <definedName name="р1" localSheetId="0">[6]Кресты!#REF!</definedName>
    <definedName name="р1" localSheetId="17">[6]Кресты!#REF!</definedName>
    <definedName name="р1" localSheetId="18">[6]Кресты!#REF!</definedName>
    <definedName name="р1" localSheetId="3">[6]Кресты!#REF!</definedName>
    <definedName name="р1" localSheetId="19">[8]Кресты!#REF!</definedName>
    <definedName name="р1" localSheetId="20">[8]Кресты!#REF!</definedName>
    <definedName name="р1">[6]Кресты!#REF!</definedName>
    <definedName name="Рез" localSheetId="11">[5]Кресты!#REF!</definedName>
    <definedName name="Рез" localSheetId="12">[5]Кресты!#REF!</definedName>
    <definedName name="Рез" localSheetId="7">[5]Кресты!#REF!</definedName>
    <definedName name="Рез" localSheetId="8">[5]Кресты!#REF!</definedName>
    <definedName name="Рез" localSheetId="5">[5]Кресты!#REF!</definedName>
    <definedName name="Рез" localSheetId="6">[5]Кресты!#REF!</definedName>
    <definedName name="Рез" localSheetId="9">[5]Кресты!#REF!</definedName>
    <definedName name="Рез" localSheetId="10">[5]Кресты!#REF!</definedName>
    <definedName name="Рез" localSheetId="13">[7]Кресты!#REF!</definedName>
    <definedName name="Рез" localSheetId="14">[7]Кресты!#REF!</definedName>
    <definedName name="Рез" localSheetId="1">[5]Кресты!#REF!</definedName>
    <definedName name="Рез" localSheetId="15">[5]Кресты!#REF!</definedName>
    <definedName name="Рез" localSheetId="16">[5]Кресты!#REF!</definedName>
    <definedName name="Рез" localSheetId="0">[5]Кресты!#REF!</definedName>
    <definedName name="Рез" localSheetId="17">[5]Кресты!#REF!</definedName>
    <definedName name="Рез" localSheetId="18">[5]Кресты!#REF!</definedName>
    <definedName name="Рез" localSheetId="19">[7]Кресты!#REF!</definedName>
    <definedName name="Рез" localSheetId="20">[7]Кресты!#REF!</definedName>
    <definedName name="Рез">[5]Кресты!#REF!</definedName>
    <definedName name="Результат" localSheetId="11">[10]ПРОТОКОЛ!$Z$1:$Z$65536</definedName>
    <definedName name="Результат" localSheetId="12">[10]ПРОТОКОЛ!$Z$1:$Z$65536</definedName>
    <definedName name="Результат" localSheetId="7">[10]ПРОТОКОЛ!$Z$1:$Z$65536</definedName>
    <definedName name="Результат" localSheetId="8">[10]ПРОТОКОЛ!$Z$1:$Z$65536</definedName>
    <definedName name="Результат" localSheetId="5">[10]ПРОТОКОЛ!$Z$1:$Z$65536</definedName>
    <definedName name="Результат" localSheetId="6">[10]ПРОТОКОЛ!$Z$1:$Z$65536</definedName>
    <definedName name="Результат" localSheetId="9">[10]ПРОТОКОЛ!$Z$1:$Z$65536</definedName>
    <definedName name="Результат" localSheetId="10">[10]ПРОТОКОЛ!$Z$1:$Z$65536</definedName>
    <definedName name="Результат" localSheetId="13">[11]ПРОТОКОЛ!$Z$1:$Z$65536</definedName>
    <definedName name="Результат" localSheetId="14">[11]ПРОТОКОЛ!$Z$1:$Z$65536</definedName>
    <definedName name="Результат" localSheetId="1">[10]ПРОТОКОЛ!$Z$1:$Z$65536</definedName>
    <definedName name="Результат" localSheetId="15">[10]ПРОТОКОЛ!$Z$1:$Z$65536</definedName>
    <definedName name="Результат" localSheetId="16">[10]ПРОТОКОЛ!$Z$1:$Z$65536</definedName>
    <definedName name="Результат" localSheetId="0">[10]ПРОТОКОЛ!$Z$1:$Z$65536</definedName>
    <definedName name="Результат" localSheetId="17">[10]ПРОТОКОЛ!$Z$1:$Z$65536</definedName>
    <definedName name="Результат" localSheetId="18">[10]ПРОТОКОЛ!$Z$1:$Z$65536</definedName>
    <definedName name="Результат" localSheetId="19">[11]ПРОТОКОЛ!$Z$1:$Z$65536</definedName>
    <definedName name="Результат" localSheetId="20">[11]ПРОТОКОЛ!$Z$1:$Z$65536</definedName>
    <definedName name="Результат">[12]ПРОТОКОЛ!$Z$1:$Z$65536</definedName>
    <definedName name="Результаты" localSheetId="11">[5]Кресты!#REF!</definedName>
    <definedName name="Результаты" localSheetId="12">[5]Кресты!#REF!</definedName>
    <definedName name="Результаты" localSheetId="7">[5]Кресты!#REF!</definedName>
    <definedName name="Результаты" localSheetId="8">[5]Кресты!#REF!</definedName>
    <definedName name="Результаты" localSheetId="5">[5]Кресты!#REF!</definedName>
    <definedName name="Результаты" localSheetId="6">[5]Кресты!#REF!</definedName>
    <definedName name="Результаты" localSheetId="9">[5]Кресты!#REF!</definedName>
    <definedName name="Результаты" localSheetId="10">[5]Кресты!#REF!</definedName>
    <definedName name="Результаты" localSheetId="13">[7]Кресты!#REF!</definedName>
    <definedName name="Результаты" localSheetId="14">[7]Кресты!#REF!</definedName>
    <definedName name="Результаты" localSheetId="1">[5]Кресты!#REF!</definedName>
    <definedName name="Результаты" localSheetId="15">[5]Кресты!#REF!</definedName>
    <definedName name="Результаты" localSheetId="16">[5]Кресты!#REF!</definedName>
    <definedName name="Результаты" localSheetId="0">[5]Кресты!#REF!</definedName>
    <definedName name="Результаты" localSheetId="17">[5]Кресты!#REF!</definedName>
    <definedName name="Результаты" localSheetId="18">[5]Кресты!#REF!</definedName>
    <definedName name="Результаты" localSheetId="19">[7]Кресты!#REF!</definedName>
    <definedName name="Результаты" localSheetId="20">[7]Кресты!#REF!</definedName>
    <definedName name="Результаты">[5]Кресты!#REF!</definedName>
    <definedName name="Стр" localSheetId="11">[2]Z_all!$G$1:$G$65536</definedName>
    <definedName name="Стр" localSheetId="12">[2]Z_all!$G$1:$G$65536</definedName>
    <definedName name="Стр" localSheetId="7">[2]Z_all!$G$1:$G$65536</definedName>
    <definedName name="Стр" localSheetId="8">[2]Z_all!$G$1:$G$65536</definedName>
    <definedName name="Стр" localSheetId="5">[2]Z_all!$G$1:$G$65536</definedName>
    <definedName name="Стр" localSheetId="6">[2]Z_all!$G$1:$G$65536</definedName>
    <definedName name="Стр" localSheetId="9">[2]Z_all!$G$1:$G$65536</definedName>
    <definedName name="Стр" localSheetId="10">[2]Z_all!$G$1:$G$65536</definedName>
    <definedName name="Стр" localSheetId="13">[3]Z_all!$G$1:$G$65536</definedName>
    <definedName name="Стр" localSheetId="14">[3]Z_all!$G$1:$G$65536</definedName>
    <definedName name="Стр" localSheetId="1">[2]Z_all!$G$1:$G$65536</definedName>
    <definedName name="Стр" localSheetId="15">[2]Z_all!$G$1:$G$65536</definedName>
    <definedName name="Стр" localSheetId="16">[2]Z_all!$G$1:$G$65536</definedName>
    <definedName name="Стр" localSheetId="0">[2]Z_all!$G$1:$G$65536</definedName>
    <definedName name="Стр" localSheetId="17">[2]Z_all!$G$1:$G$65536</definedName>
    <definedName name="Стр" localSheetId="18">[2]Z_all!$G$1:$G$65536</definedName>
    <definedName name="Стр" localSheetId="19">[3]Z_all!$G$1:$G$65536</definedName>
    <definedName name="Стр" localSheetId="20">[3]Z_all!$G$1:$G$65536</definedName>
    <definedName name="Стр">[4]Z_all!$G$1:$G$65536</definedName>
    <definedName name="Тре_нер" localSheetId="11">#REF!</definedName>
    <definedName name="Тре_нер" localSheetId="12">#REF!</definedName>
    <definedName name="Тре_нер" localSheetId="7">#REF!</definedName>
    <definedName name="Тре_нер" localSheetId="8">#REF!</definedName>
    <definedName name="Тре_нер" localSheetId="5">#REF!</definedName>
    <definedName name="Тре_нер" localSheetId="6">#REF!</definedName>
    <definedName name="Тре_нер" localSheetId="9">#REF!</definedName>
    <definedName name="Тре_нер" localSheetId="10">#REF!</definedName>
    <definedName name="Тре_нер" localSheetId="13">#REF!</definedName>
    <definedName name="Тре_нер" localSheetId="14">#REF!</definedName>
    <definedName name="Тре_нер" localSheetId="1">#REF!</definedName>
    <definedName name="Тре_нер" localSheetId="15">#REF!</definedName>
    <definedName name="Тре_нер" localSheetId="16">#REF!</definedName>
    <definedName name="Тре_нер" localSheetId="0">#REF!</definedName>
    <definedName name="Тре_нер" localSheetId="17">#REF!</definedName>
    <definedName name="Тре_нер" localSheetId="18">#REF!</definedName>
    <definedName name="Тре_нер" localSheetId="19">#REF!</definedName>
    <definedName name="Тре_нер" localSheetId="20">#REF!</definedName>
    <definedName name="Тре_нер">#REF!</definedName>
    <definedName name="Тренер" localSheetId="11">[2]Z_all!$J$1:$J$65536</definedName>
    <definedName name="Тренер" localSheetId="12">[2]Z_all!$J$1:$J$65536</definedName>
    <definedName name="Тренер" localSheetId="7">[2]Z_all!$J$1:$J$65536</definedName>
    <definedName name="Тренер" localSheetId="8">[2]Z_all!$J$1:$J$65536</definedName>
    <definedName name="Тренер" localSheetId="5">[2]Z_all!$J$1:$J$65536</definedName>
    <definedName name="Тренер" localSheetId="6">[2]Z_all!$J$1:$J$65536</definedName>
    <definedName name="Тренер" localSheetId="9">[2]Z_all!$J$1:$J$65536</definedName>
    <definedName name="Тренер" localSheetId="10">[2]Z_all!$J$1:$J$65536</definedName>
    <definedName name="Тренер" localSheetId="13">[3]Z_all!$J$1:$J$65536</definedName>
    <definedName name="Тренер" localSheetId="14">[3]Z_all!$J$1:$J$65536</definedName>
    <definedName name="Тренер" localSheetId="1">[2]Z_all!$J$1:$J$65536</definedName>
    <definedName name="Тренер" localSheetId="15">[2]Z_all!$J$1:$J$65536</definedName>
    <definedName name="Тренер" localSheetId="16">[2]Z_all!$J$1:$J$65536</definedName>
    <definedName name="Тренер" localSheetId="0">[2]Z_all!$J$1:$J$65536</definedName>
    <definedName name="Тренер" localSheetId="17">[2]Z_all!$J$1:$J$65536</definedName>
    <definedName name="Тренер" localSheetId="18">[2]Z_all!$J$1:$J$65536</definedName>
    <definedName name="Тренер" localSheetId="19">[3]Z_all!$J$1:$J$65536</definedName>
    <definedName name="Тренер" localSheetId="20">[3]Z_all!$J$1:$J$65536</definedName>
    <definedName name="Тренер">[4]Z_all!$J$1:$J$65536</definedName>
    <definedName name="ФИ" localSheetId="11">[2]Z_all!$D$1:$D$65536</definedName>
    <definedName name="ФИ" localSheetId="12">[2]Z_all!$D$1:$D$65536</definedName>
    <definedName name="ФИ" localSheetId="7">[2]Z_all!$D$1:$D$65536</definedName>
    <definedName name="ФИ" localSheetId="8">[2]Z_all!$D$1:$D$65536</definedName>
    <definedName name="ФИ" localSheetId="5">[2]Z_all!$D$1:$D$65536</definedName>
    <definedName name="ФИ" localSheetId="6">[2]Z_all!$D$1:$D$65536</definedName>
    <definedName name="ФИ" localSheetId="9">[2]Z_all!$D$1:$D$65536</definedName>
    <definedName name="ФИ" localSheetId="10">[2]Z_all!$D$1:$D$65536</definedName>
    <definedName name="ФИ" localSheetId="13">[3]Z_all!$D$1:$D$65536</definedName>
    <definedName name="ФИ" localSheetId="14">[3]Z_all!$D$1:$D$65536</definedName>
    <definedName name="ФИ" localSheetId="1">[2]Z_all!$D$1:$D$65536</definedName>
    <definedName name="ФИ" localSheetId="15">[2]Z_all!$D$1:$D$65536</definedName>
    <definedName name="ФИ" localSheetId="16">[2]Z_all!$D$1:$D$65536</definedName>
    <definedName name="ФИ" localSheetId="0">[2]Z_all!$D$1:$D$65536</definedName>
    <definedName name="ФИ" localSheetId="17">[2]Z_all!$D$1:$D$65536</definedName>
    <definedName name="ФИ" localSheetId="18">[2]Z_all!$D$1:$D$65536</definedName>
    <definedName name="ФИ" localSheetId="19">[3]Z_all!$D$1:$D$65536</definedName>
    <definedName name="ФИ" localSheetId="20">[3]Z_all!$D$1:$D$65536</definedName>
    <definedName name="ФИ">[4]Z_all!$D$1:$D$65536</definedName>
    <definedName name="Школа" localSheetId="11">#REF!</definedName>
    <definedName name="Школа" localSheetId="12">#REF!</definedName>
    <definedName name="Школа" localSheetId="7">#REF!</definedName>
    <definedName name="Школа" localSheetId="8">#REF!</definedName>
    <definedName name="Школа" localSheetId="5">#REF!</definedName>
    <definedName name="Школа" localSheetId="6">#REF!</definedName>
    <definedName name="Школа" localSheetId="9">#REF!</definedName>
    <definedName name="Школа" localSheetId="10">#REF!</definedName>
    <definedName name="Школа" localSheetId="13">#REF!</definedName>
    <definedName name="Школа" localSheetId="14">#REF!</definedName>
    <definedName name="Школа" localSheetId="1">#REF!</definedName>
    <definedName name="Школа" localSheetId="15">#REF!</definedName>
    <definedName name="Школа" localSheetId="16">#REF!</definedName>
    <definedName name="Школа" localSheetId="0">#REF!</definedName>
    <definedName name="Школа" localSheetId="17">#REF!</definedName>
    <definedName name="Школа" localSheetId="18">#REF!</definedName>
    <definedName name="Школа" localSheetId="19">#REF!</definedName>
    <definedName name="Школа" localSheetId="20">#REF!</definedName>
    <definedName name="Школа">#REF!</definedName>
    <definedName name="ЭстафМ">[1]Кресты!#REF!</definedName>
    <definedName name="юЭст" localSheetId="11">#REF!</definedName>
    <definedName name="юЭст" localSheetId="12">#REF!</definedName>
    <definedName name="юЭст" localSheetId="7">#REF!</definedName>
    <definedName name="юЭст" localSheetId="8">#REF!</definedName>
    <definedName name="юЭст" localSheetId="6">#REF!</definedName>
    <definedName name="юЭст" localSheetId="9">#REF!</definedName>
    <definedName name="юЭст" localSheetId="10">#REF!</definedName>
    <definedName name="юЭст" localSheetId="13">#REF!</definedName>
    <definedName name="юЭст" localSheetId="14">#REF!</definedName>
    <definedName name="юЭст" localSheetId="1">#REF!</definedName>
    <definedName name="юЭст" localSheetId="15">#REF!</definedName>
    <definedName name="юЭст" localSheetId="16">#REF!</definedName>
    <definedName name="юЭст" localSheetId="0">#REF!</definedName>
    <definedName name="юЭст" localSheetId="17">#REF!</definedName>
    <definedName name="юЭст" localSheetId="18">#REF!</definedName>
    <definedName name="юЭст" localSheetId="19">#REF!</definedName>
    <definedName name="юЭст" localSheetId="20">#REF!</definedName>
    <definedName name="юЭс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7"/>
  <c r="I37"/>
  <c r="I36"/>
  <c r="I35"/>
  <c r="I34"/>
  <c r="I30"/>
  <c r="I29"/>
  <c r="I28"/>
  <c r="I27"/>
  <c r="I26"/>
  <c r="I22"/>
  <c r="I18"/>
  <c r="I56" i="18" l="1"/>
  <c r="I53"/>
  <c r="I52"/>
  <c r="I51"/>
  <c r="I50"/>
  <c r="I49"/>
  <c r="I48"/>
  <c r="I45"/>
  <c r="I41"/>
  <c r="I37"/>
  <c r="I36"/>
  <c r="I35"/>
  <c r="I33"/>
  <c r="I32"/>
  <c r="I31"/>
  <c r="I29"/>
  <c r="I25"/>
  <c r="I22"/>
  <c r="I23"/>
  <c r="I24"/>
  <c r="I21"/>
  <c r="I17" l="1"/>
  <c r="I18"/>
  <c r="I19"/>
  <c r="I20"/>
  <c r="K39" i="20" l="1"/>
  <c r="P38"/>
  <c r="O38"/>
  <c r="K38"/>
  <c r="O37"/>
  <c r="P37" s="1"/>
  <c r="K37"/>
  <c r="P36"/>
  <c r="O36"/>
  <c r="K36"/>
  <c r="O35"/>
  <c r="P35" s="1"/>
  <c r="K35"/>
  <c r="P34"/>
  <c r="O34"/>
  <c r="K34"/>
  <c r="O33"/>
  <c r="P33" s="1"/>
  <c r="K33"/>
  <c r="P32"/>
  <c r="O32"/>
  <c r="K32"/>
  <c r="O31"/>
  <c r="P31" s="1"/>
  <c r="K31"/>
  <c r="P30"/>
  <c r="O30"/>
  <c r="K30"/>
  <c r="O29"/>
  <c r="P29" s="1"/>
  <c r="K29"/>
  <c r="P28"/>
  <c r="O28"/>
  <c r="K28"/>
  <c r="O27"/>
  <c r="P27" s="1"/>
  <c r="K27"/>
  <c r="P26"/>
  <c r="O26"/>
  <c r="K26"/>
  <c r="O25"/>
  <c r="P25" s="1"/>
  <c r="K25"/>
  <c r="P24"/>
  <c r="O24"/>
  <c r="K24"/>
  <c r="O23"/>
  <c r="P23" s="1"/>
  <c r="K23"/>
  <c r="P22"/>
  <c r="O22"/>
  <c r="K22"/>
  <c r="O21"/>
  <c r="P21" s="1"/>
  <c r="K21"/>
  <c r="P20"/>
  <c r="O20"/>
  <c r="K20"/>
  <c r="K32" i="19" l="1"/>
  <c r="K31"/>
  <c r="O30"/>
  <c r="P30" s="1"/>
  <c r="K30"/>
  <c r="O29"/>
  <c r="P29" s="1"/>
  <c r="K29"/>
  <c r="O28"/>
  <c r="P28" s="1"/>
  <c r="K28"/>
  <c r="P27"/>
  <c r="O27"/>
  <c r="K27"/>
  <c r="O26"/>
  <c r="P26" s="1"/>
  <c r="K26"/>
  <c r="P25"/>
  <c r="K25"/>
  <c r="P24"/>
  <c r="O24"/>
  <c r="K24"/>
  <c r="O23"/>
  <c r="P23" s="1"/>
  <c r="K23"/>
  <c r="P22"/>
  <c r="O22"/>
  <c r="K22"/>
  <c r="O21"/>
  <c r="P21" s="1"/>
  <c r="K21"/>
  <c r="P20"/>
  <c r="O20"/>
  <c r="K20"/>
  <c r="O19"/>
  <c r="P19" s="1"/>
  <c r="K19"/>
  <c r="P18"/>
  <c r="O18"/>
  <c r="K18"/>
  <c r="I64" i="18" l="1"/>
  <c r="I63"/>
  <c r="I62"/>
  <c r="I61"/>
  <c r="I56" i="17" l="1"/>
  <c r="I55"/>
  <c r="I54"/>
  <c r="I53"/>
  <c r="I52"/>
  <c r="I51"/>
  <c r="I50"/>
  <c r="I17"/>
  <c r="O43" i="16" l="1"/>
  <c r="P43" s="1"/>
  <c r="K43"/>
  <c r="P42"/>
  <c r="O42"/>
  <c r="K42"/>
  <c r="O41"/>
  <c r="P41" s="1"/>
  <c r="K41"/>
  <c r="O40"/>
  <c r="P40" s="1"/>
  <c r="K40"/>
  <c r="O39"/>
  <c r="P39" s="1"/>
  <c r="K39"/>
  <c r="P38"/>
  <c r="O38"/>
  <c r="K38"/>
  <c r="O37"/>
  <c r="P37" s="1"/>
  <c r="K37"/>
  <c r="O36"/>
  <c r="P36" s="1"/>
  <c r="K36"/>
  <c r="O35"/>
  <c r="P35" s="1"/>
  <c r="K35"/>
  <c r="P34"/>
  <c r="O34"/>
  <c r="K34"/>
  <c r="O33"/>
  <c r="P33" s="1"/>
  <c r="K33"/>
  <c r="O32"/>
  <c r="P32" s="1"/>
  <c r="K32"/>
  <c r="P31"/>
  <c r="O31"/>
  <c r="K31"/>
  <c r="P30"/>
  <c r="O30"/>
  <c r="K30"/>
  <c r="O29"/>
  <c r="P29" s="1"/>
  <c r="K29"/>
  <c r="O28"/>
  <c r="P28" s="1"/>
  <c r="K28"/>
  <c r="P27"/>
  <c r="O27"/>
  <c r="K27"/>
  <c r="P26"/>
  <c r="O26"/>
  <c r="K26"/>
  <c r="O25"/>
  <c r="P25" s="1"/>
  <c r="K25"/>
  <c r="O24"/>
  <c r="P24" s="1"/>
  <c r="K24"/>
  <c r="P23"/>
  <c r="O23"/>
  <c r="K23"/>
  <c r="O22"/>
  <c r="P22" s="1"/>
  <c r="K22"/>
  <c r="O21"/>
  <c r="P21" s="1"/>
  <c r="K21"/>
  <c r="J19"/>
  <c r="O41" i="15" l="1"/>
  <c r="P41" s="1"/>
  <c r="K41"/>
  <c r="P40"/>
  <c r="O40"/>
  <c r="K40"/>
  <c r="O39"/>
  <c r="P39" s="1"/>
  <c r="K39"/>
  <c r="O38"/>
  <c r="P38" s="1"/>
  <c r="K38"/>
  <c r="O37"/>
  <c r="P37" s="1"/>
  <c r="K37"/>
  <c r="P36"/>
  <c r="O36"/>
  <c r="K36"/>
  <c r="O35"/>
  <c r="P35" s="1"/>
  <c r="K35"/>
  <c r="O34"/>
  <c r="P34" s="1"/>
  <c r="K34"/>
  <c r="O33"/>
  <c r="P33" s="1"/>
  <c r="K33"/>
  <c r="P32"/>
  <c r="O32"/>
  <c r="K32"/>
  <c r="O31"/>
  <c r="P31" s="1"/>
  <c r="K31"/>
  <c r="O30"/>
  <c r="P30" s="1"/>
  <c r="K30"/>
  <c r="O29"/>
  <c r="P29" s="1"/>
  <c r="K29"/>
  <c r="P28"/>
  <c r="O28"/>
  <c r="K28"/>
  <c r="O27"/>
  <c r="P27" s="1"/>
  <c r="K27"/>
  <c r="O26"/>
  <c r="P26" s="1"/>
  <c r="K26"/>
  <c r="O25"/>
  <c r="P25" s="1"/>
  <c r="K25"/>
  <c r="P24"/>
  <c r="O24"/>
  <c r="K24"/>
  <c r="O23"/>
  <c r="P23" s="1"/>
  <c r="K23"/>
  <c r="O22"/>
  <c r="P22" s="1"/>
  <c r="K22"/>
  <c r="O21"/>
  <c r="P21" s="1"/>
  <c r="K21"/>
  <c r="P20"/>
  <c r="O20"/>
  <c r="K20"/>
  <c r="O19"/>
  <c r="P19" s="1"/>
  <c r="K19"/>
  <c r="O18"/>
  <c r="P18" s="1"/>
  <c r="K18"/>
  <c r="J16"/>
  <c r="Q42" i="14" l="1"/>
  <c r="P42"/>
  <c r="O42"/>
  <c r="J42"/>
  <c r="Q41"/>
  <c r="P41"/>
  <c r="O41"/>
  <c r="J41"/>
  <c r="Q40"/>
  <c r="P40"/>
  <c r="O40"/>
  <c r="J40"/>
  <c r="Q39"/>
  <c r="P39"/>
  <c r="O39"/>
  <c r="J39"/>
  <c r="Q38"/>
  <c r="P38"/>
  <c r="O38"/>
  <c r="J38"/>
  <c r="Q37"/>
  <c r="P37"/>
  <c r="O37"/>
  <c r="J37"/>
  <c r="Q36"/>
  <c r="P36"/>
  <c r="O36"/>
  <c r="Q35"/>
  <c r="P35"/>
  <c r="O35"/>
  <c r="J35"/>
  <c r="Q34"/>
  <c r="P34"/>
  <c r="O34"/>
  <c r="J34"/>
  <c r="Q33"/>
  <c r="P33"/>
  <c r="O33"/>
  <c r="J33"/>
  <c r="Q32"/>
  <c r="P32"/>
  <c r="O32"/>
  <c r="J32"/>
  <c r="Q31"/>
  <c r="P31"/>
  <c r="O31"/>
  <c r="J31"/>
  <c r="Q30"/>
  <c r="P30"/>
  <c r="O30"/>
  <c r="J30"/>
  <c r="K30" s="1"/>
  <c r="I30"/>
  <c r="H30"/>
  <c r="Q29"/>
  <c r="P29"/>
  <c r="O29"/>
  <c r="J29"/>
  <c r="K29" s="1"/>
  <c r="I29"/>
  <c r="H29"/>
  <c r="Q28"/>
  <c r="P28"/>
  <c r="O28"/>
  <c r="J28"/>
  <c r="K28" s="1"/>
  <c r="I28"/>
  <c r="H28"/>
  <c r="Q27"/>
  <c r="P27"/>
  <c r="O27"/>
  <c r="K27"/>
  <c r="J27"/>
  <c r="I27"/>
  <c r="H27"/>
  <c r="Q26"/>
  <c r="P26"/>
  <c r="O26"/>
  <c r="J26"/>
  <c r="K26" s="1"/>
  <c r="I26"/>
  <c r="H26"/>
  <c r="Q25"/>
  <c r="P25"/>
  <c r="O25"/>
  <c r="J25"/>
  <c r="K25" s="1"/>
  <c r="I25"/>
  <c r="H25"/>
  <c r="Q24"/>
  <c r="P24"/>
  <c r="O24"/>
  <c r="J24"/>
  <c r="K24" s="1"/>
  <c r="I24"/>
  <c r="H24"/>
  <c r="Q23"/>
  <c r="P23"/>
  <c r="O23"/>
  <c r="K23"/>
  <c r="J23"/>
  <c r="I23"/>
  <c r="H23"/>
  <c r="Q22"/>
  <c r="P22"/>
  <c r="O22"/>
  <c r="J22"/>
  <c r="K22" s="1"/>
  <c r="I22"/>
  <c r="H22"/>
  <c r="Q21"/>
  <c r="P21"/>
  <c r="O21"/>
  <c r="J21"/>
  <c r="K21" s="1"/>
  <c r="I21"/>
  <c r="H21"/>
  <c r="Q20"/>
  <c r="P20"/>
  <c r="O20"/>
  <c r="J20"/>
  <c r="K20" s="1"/>
  <c r="I20"/>
  <c r="H20"/>
  <c r="Q19"/>
  <c r="P19"/>
  <c r="O19"/>
  <c r="K19"/>
  <c r="J19"/>
  <c r="I19"/>
  <c r="H19"/>
  <c r="Q18"/>
  <c r="P18"/>
  <c r="O18"/>
  <c r="J18"/>
  <c r="K18" s="1"/>
  <c r="I18"/>
  <c r="H18"/>
  <c r="H16"/>
  <c r="BJ12"/>
  <c r="Q33" i="13" l="1"/>
  <c r="P33"/>
  <c r="J33"/>
  <c r="Q32"/>
  <c r="P32"/>
  <c r="J32"/>
  <c r="Q31"/>
  <c r="P31"/>
  <c r="J31"/>
  <c r="Q30"/>
  <c r="P30"/>
  <c r="J30"/>
  <c r="Q29"/>
  <c r="P29"/>
  <c r="J29"/>
  <c r="Q28"/>
  <c r="P28"/>
  <c r="J28"/>
  <c r="Q27"/>
  <c r="P27"/>
  <c r="O27"/>
  <c r="K27"/>
  <c r="J27"/>
  <c r="I27"/>
  <c r="H27"/>
  <c r="Q26"/>
  <c r="P26"/>
  <c r="O26"/>
  <c r="J26"/>
  <c r="K26" s="1"/>
  <c r="I26"/>
  <c r="H26"/>
  <c r="Q25"/>
  <c r="P25"/>
  <c r="O25"/>
  <c r="K25"/>
  <c r="J25"/>
  <c r="I25"/>
  <c r="H25"/>
  <c r="Q24"/>
  <c r="P24"/>
  <c r="O24"/>
  <c r="J24"/>
  <c r="K24" s="1"/>
  <c r="I24"/>
  <c r="H24"/>
  <c r="Q23"/>
  <c r="P23"/>
  <c r="O23"/>
  <c r="K23"/>
  <c r="J23"/>
  <c r="I23"/>
  <c r="H23"/>
  <c r="Q22"/>
  <c r="P22"/>
  <c r="O22"/>
  <c r="J22"/>
  <c r="K22" s="1"/>
  <c r="I22"/>
  <c r="H22"/>
  <c r="Q21"/>
  <c r="P21"/>
  <c r="O21"/>
  <c r="K21"/>
  <c r="J21"/>
  <c r="I21"/>
  <c r="H21"/>
  <c r="Q20"/>
  <c r="P20"/>
  <c r="O20"/>
  <c r="J20"/>
  <c r="K20" s="1"/>
  <c r="I20"/>
  <c r="H20"/>
  <c r="Q19"/>
  <c r="P19"/>
  <c r="O19"/>
  <c r="K19"/>
  <c r="J19"/>
  <c r="I19"/>
  <c r="H19"/>
  <c r="Q18"/>
  <c r="P18"/>
  <c r="O18"/>
  <c r="J18"/>
  <c r="K18" s="1"/>
  <c r="I18"/>
  <c r="H18"/>
  <c r="AU12"/>
  <c r="I44" i="12" l="1"/>
  <c r="I43"/>
  <c r="I42"/>
  <c r="I38"/>
  <c r="I37"/>
  <c r="I36"/>
  <c r="I35"/>
  <c r="I34"/>
  <c r="I32"/>
  <c r="I31"/>
  <c r="I30"/>
  <c r="I29"/>
  <c r="I28"/>
  <c r="I27"/>
  <c r="I26"/>
  <c r="I25"/>
  <c r="I24"/>
  <c r="I23"/>
  <c r="I22"/>
  <c r="I21"/>
  <c r="I20"/>
  <c r="I19"/>
  <c r="I18"/>
  <c r="I17"/>
  <c r="I65" i="11" l="1"/>
  <c r="I64"/>
  <c r="I63"/>
  <c r="I62"/>
  <c r="I61"/>
  <c r="I60"/>
  <c r="I59"/>
  <c r="I58"/>
  <c r="I57"/>
  <c r="I56"/>
  <c r="I55"/>
  <c r="I54"/>
  <c r="I53"/>
  <c r="I52"/>
  <c r="I30"/>
  <c r="I27"/>
  <c r="I26"/>
  <c r="I25"/>
  <c r="I24"/>
  <c r="I23"/>
  <c r="I22"/>
  <c r="I21"/>
  <c r="I20"/>
  <c r="I19"/>
  <c r="I18"/>
  <c r="I57" i="10" l="1"/>
  <c r="I56"/>
  <c r="I52"/>
  <c r="I51"/>
  <c r="I50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58" i="9" l="1"/>
  <c r="I57"/>
  <c r="I56"/>
  <c r="I55"/>
  <c r="I54"/>
  <c r="I53"/>
  <c r="I52"/>
  <c r="I51"/>
  <c r="I50"/>
  <c r="I49"/>
  <c r="I48"/>
  <c r="I47"/>
  <c r="I39"/>
  <c r="I38"/>
  <c r="I37"/>
  <c r="I36"/>
  <c r="I33"/>
  <c r="I32"/>
  <c r="I31"/>
  <c r="I30"/>
  <c r="I29"/>
  <c r="I28"/>
  <c r="I27"/>
  <c r="I26"/>
  <c r="I25"/>
  <c r="I24"/>
  <c r="I23"/>
  <c r="I22"/>
  <c r="I21"/>
  <c r="I20"/>
  <c r="I19"/>
  <c r="I18"/>
  <c r="I61" i="8" l="1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60" i="7" l="1"/>
  <c r="I59"/>
  <c r="I58"/>
  <c r="I57"/>
  <c r="I56"/>
  <c r="I55"/>
  <c r="I54"/>
  <c r="I53"/>
  <c r="I52"/>
  <c r="I51"/>
  <c r="I50"/>
  <c r="I49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L70" i="6" l="1"/>
  <c r="L69"/>
  <c r="L68"/>
  <c r="L67"/>
  <c r="L66"/>
  <c r="L65"/>
  <c r="L64"/>
  <c r="L63"/>
  <c r="L62"/>
  <c r="L61"/>
  <c r="L60"/>
  <c r="L59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69" i="5" l="1"/>
  <c r="L68"/>
  <c r="L67"/>
  <c r="L66"/>
  <c r="L65"/>
  <c r="L64"/>
  <c r="L63"/>
  <c r="L62"/>
  <c r="L61"/>
  <c r="M61" s="1"/>
  <c r="L60"/>
  <c r="M60" s="1"/>
  <c r="M59"/>
  <c r="L59"/>
  <c r="L58"/>
  <c r="M58" s="1"/>
  <c r="M57"/>
  <c r="L57"/>
  <c r="L56"/>
  <c r="M56" s="1"/>
  <c r="M55"/>
  <c r="L55"/>
  <c r="L54"/>
  <c r="M54" s="1"/>
  <c r="M53"/>
  <c r="L53"/>
  <c r="L52"/>
  <c r="M52" s="1"/>
  <c r="M51"/>
  <c r="L51"/>
  <c r="L50"/>
  <c r="M50" s="1"/>
  <c r="M49"/>
  <c r="L49"/>
  <c r="L48"/>
  <c r="M48" s="1"/>
  <c r="M47"/>
  <c r="L47"/>
  <c r="L46"/>
  <c r="M46" s="1"/>
  <c r="M45"/>
  <c r="L45"/>
  <c r="L44"/>
  <c r="M44" s="1"/>
  <c r="M43"/>
  <c r="L43"/>
  <c r="L42"/>
  <c r="M42" s="1"/>
  <c r="M41"/>
  <c r="L41"/>
  <c r="L40"/>
  <c r="M40" s="1"/>
  <c r="M39"/>
  <c r="L39"/>
  <c r="L38"/>
  <c r="M38" s="1"/>
  <c r="M37"/>
  <c r="L37"/>
  <c r="L36"/>
  <c r="M36" s="1"/>
  <c r="M35"/>
  <c r="L35"/>
  <c r="L34"/>
  <c r="M34" s="1"/>
  <c r="M33"/>
  <c r="L33"/>
  <c r="L32"/>
  <c r="M32" s="1"/>
  <c r="M31"/>
  <c r="L31"/>
  <c r="L30"/>
  <c r="M30" s="1"/>
  <c r="M29"/>
  <c r="L29"/>
  <c r="L28"/>
  <c r="M28" s="1"/>
  <c r="M27"/>
  <c r="L27"/>
  <c r="L26"/>
  <c r="M26" s="1"/>
  <c r="M25"/>
  <c r="L25"/>
  <c r="L24"/>
  <c r="M24" s="1"/>
  <c r="M23"/>
  <c r="L23"/>
  <c r="L22"/>
  <c r="M22" s="1"/>
  <c r="M21"/>
  <c r="L21"/>
  <c r="L20"/>
  <c r="M20" s="1"/>
  <c r="M19"/>
  <c r="L19"/>
  <c r="L18"/>
  <c r="M18" s="1"/>
  <c r="M17"/>
  <c r="L17"/>
  <c r="E22" i="4" l="1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20" i="3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17" i="2"/>
  <c r="C17"/>
  <c r="E16"/>
  <c r="C16"/>
  <c r="E15"/>
  <c r="C15"/>
  <c r="E14"/>
  <c r="C14"/>
  <c r="E13"/>
  <c r="C13"/>
  <c r="E12"/>
  <c r="C12"/>
  <c r="E11"/>
  <c r="C11"/>
  <c r="E10"/>
  <c r="C10"/>
  <c r="E9"/>
  <c r="C9"/>
</calcChain>
</file>

<file path=xl/sharedStrings.xml><?xml version="1.0" encoding="utf-8"?>
<sst xmlns="http://schemas.openxmlformats.org/spreadsheetml/2006/main" count="4339" uniqueCount="1070">
  <si>
    <t>ДЕВОЧКИ</t>
  </si>
  <si>
    <t>МЕСТО</t>
  </si>
  <si>
    <t>КОМАНДА</t>
  </si>
  <si>
    <t>ОЧКИ</t>
  </si>
  <si>
    <t>ЮНОШИ</t>
  </si>
  <si>
    <t>Командное первенство</t>
  </si>
  <si>
    <t>КОМИТЕТ ПО ФИЗИЧЕСКОЙ КУЛЬТУРЕ И СПОРТУ САНКТ-ПЕТЕРБУРГА</t>
  </si>
  <si>
    <t>СПОРТИВНАЯ ФЕДЕРАЦИЯ ЛЕГКОЙ АТЛЕТИКИ САНКТ-ПЕТЕРБУРГА</t>
  </si>
  <si>
    <t>мсмк</t>
  </si>
  <si>
    <t>мс</t>
  </si>
  <si>
    <t>кмс</t>
  </si>
  <si>
    <t>I</t>
  </si>
  <si>
    <t>II</t>
  </si>
  <si>
    <t>III</t>
  </si>
  <si>
    <t>1юн</t>
  </si>
  <si>
    <t>2юн</t>
  </si>
  <si>
    <t>3юн</t>
  </si>
  <si>
    <t>б/р</t>
  </si>
  <si>
    <t>САНКТ-ПЕТЕРБУРГСКАЯ КОЛЛЕГИЯ СУДЕЙ ПО ЛЕГКОЙ АТЛЕТИКЕ</t>
  </si>
  <si>
    <t>Традиционные соревнования по легкой атлетике</t>
  </si>
  <si>
    <t>"СМЕНА"</t>
  </si>
  <si>
    <t>ИТОГОВЫЙ ПРОТОКОЛ</t>
  </si>
  <si>
    <t>ДЕВУШКИ</t>
  </si>
  <si>
    <t>Санкт-Петербург, Зимний стадион</t>
  </si>
  <si>
    <t>11 марта 2018 г.</t>
  </si>
  <si>
    <t>Место</t>
  </si>
  <si>
    <t>ф</t>
  </si>
  <si>
    <t>Номер</t>
  </si>
  <si>
    <t>Фамилия  Имя</t>
  </si>
  <si>
    <t>Дата рожд.</t>
  </si>
  <si>
    <t>Разр.</t>
  </si>
  <si>
    <t>Школа</t>
  </si>
  <si>
    <t>Район</t>
  </si>
  <si>
    <t>Результаты</t>
  </si>
  <si>
    <t>Разряд</t>
  </si>
  <si>
    <t xml:space="preserve">Очки </t>
  </si>
  <si>
    <t>Тренер</t>
  </si>
  <si>
    <t xml:space="preserve">Забеги  </t>
  </si>
  <si>
    <t>11:05-11:21</t>
  </si>
  <si>
    <t>Финалы</t>
  </si>
  <si>
    <t>12:18-12:24</t>
  </si>
  <si>
    <t>60 м</t>
  </si>
  <si>
    <t>ф1</t>
  </si>
  <si>
    <t>ПЕТРАЧКОВА Виктория</t>
  </si>
  <si>
    <t>Невский</t>
  </si>
  <si>
    <t>фА</t>
  </si>
  <si>
    <t>Кузнецова С.В., Иудина М.М</t>
  </si>
  <si>
    <t>ф2</t>
  </si>
  <si>
    <t>КОСАРЕВА Наталья</t>
  </si>
  <si>
    <t>В/островский</t>
  </si>
  <si>
    <t>лич</t>
  </si>
  <si>
    <t>Клещенко Н.Е.</t>
  </si>
  <si>
    <t>ф3</t>
  </si>
  <si>
    <t>КОРЧАГОВА Варвара</t>
  </si>
  <si>
    <t>Фрунзенский</t>
  </si>
  <si>
    <t>Лапина Н.П.,  Брылева Е.С.</t>
  </si>
  <si>
    <t>ф6</t>
  </si>
  <si>
    <t>ТАРАСОВА Полина</t>
  </si>
  <si>
    <t>00.00.02</t>
  </si>
  <si>
    <t>Григорьев М.Ю.</t>
  </si>
  <si>
    <t>ф4</t>
  </si>
  <si>
    <t>КОЧАНОВА Мария</t>
  </si>
  <si>
    <t>Калининский</t>
  </si>
  <si>
    <t>Ловачёва К.С.-Попкова Е.Н.</t>
  </si>
  <si>
    <t>ф5</t>
  </si>
  <si>
    <t>ВЫЛЕГЖАНИНА Дарья</t>
  </si>
  <si>
    <t>ф10</t>
  </si>
  <si>
    <t>ЩЕРБАК Дарья</t>
  </si>
  <si>
    <t>Выборгский</t>
  </si>
  <si>
    <t>фБ</t>
  </si>
  <si>
    <t>Гаврилина И.А.-Еличев С.В</t>
  </si>
  <si>
    <t>ф7</t>
  </si>
  <si>
    <t>ИВАНОВА Елизавета</t>
  </si>
  <si>
    <t>ф8</t>
  </si>
  <si>
    <t>ЕФИМОВА Алёна</t>
  </si>
  <si>
    <t>Пономарёв В.В.-мл.</t>
  </si>
  <si>
    <t>ф9</t>
  </si>
  <si>
    <t>ШЕМАНСКАЯ Варвара</t>
  </si>
  <si>
    <t>Алексеев В.Г., Золотарев В.С.</t>
  </si>
  <si>
    <t>ф12</t>
  </si>
  <si>
    <t>КАЛАШНИКОВА Арина</t>
  </si>
  <si>
    <t>ф11</t>
  </si>
  <si>
    <t>МУХИНА Станислава</t>
  </si>
  <si>
    <t>Приморский</t>
  </si>
  <si>
    <t>ЩЕГОЛЕВА Ирина</t>
  </si>
  <si>
    <t>ЛЬВОВА Ольга</t>
  </si>
  <si>
    <t>Лапина Н.П., Брылева Е.С.</t>
  </si>
  <si>
    <t>ЩЕБЛЫКИНА Виктория</t>
  </si>
  <si>
    <t>ФЕДОРОВА Мария</t>
  </si>
  <si>
    <t>Адмиралтейский</t>
  </si>
  <si>
    <t>Винник А.В.</t>
  </si>
  <si>
    <t>ХАН Ксения</t>
  </si>
  <si>
    <t>ЛАНОВИК Валерия</t>
  </si>
  <si>
    <t>Радух А.О., Плутахин В.В.</t>
  </si>
  <si>
    <t>БЕЛЯЕВА Анна</t>
  </si>
  <si>
    <t>ГРИГОРЬЕВА Елизавета</t>
  </si>
  <si>
    <t>Пушкинский</t>
  </si>
  <si>
    <t xml:space="preserve">Тунтуева ЕМ </t>
  </si>
  <si>
    <t>ПАСЬ Ангелина</t>
  </si>
  <si>
    <t>Московский</t>
  </si>
  <si>
    <t>Воробьевы Е.В.,К.Н.</t>
  </si>
  <si>
    <t>КОЖОКАРУ Лаура</t>
  </si>
  <si>
    <t>1.</t>
  </si>
  <si>
    <t>Всеволожский</t>
  </si>
  <si>
    <t>Травкин С.А. Менькова А.А..</t>
  </si>
  <si>
    <t>ПАПЫРИНА Арина</t>
  </si>
  <si>
    <t>00.00.03</t>
  </si>
  <si>
    <t>ГЕРМАШЕВА Екатерина</t>
  </si>
  <si>
    <t>Центральный</t>
  </si>
  <si>
    <t>БАРАН Мария</t>
  </si>
  <si>
    <t>Стройкова НВ</t>
  </si>
  <si>
    <t>МУХАМЕДОВА Диана</t>
  </si>
  <si>
    <t>ГАЙНУЛЛИНА Алия</t>
  </si>
  <si>
    <t>АНДРЕЕВА Ольга</t>
  </si>
  <si>
    <t>Красногвардейский</t>
  </si>
  <si>
    <t>Выволокин Е.А.</t>
  </si>
  <si>
    <t>ЮРКЕВИЧ Мария</t>
  </si>
  <si>
    <t>ТЕЛЕМБИЧ Дарья</t>
  </si>
  <si>
    <t>Курчанова А.Н.</t>
  </si>
  <si>
    <t>КУХАРЕВА Елизавета</t>
  </si>
  <si>
    <t>ПОДДУБСКАЯ Марина</t>
  </si>
  <si>
    <t>ОНУЧИНА Софья</t>
  </si>
  <si>
    <t>АБРАМОВА Елизавета</t>
  </si>
  <si>
    <t>ИВЛЕВА Полина</t>
  </si>
  <si>
    <t>.1</t>
  </si>
  <si>
    <t>ГУДКОВА Софья</t>
  </si>
  <si>
    <t>БАРБОЛИНА Анна</t>
  </si>
  <si>
    <t>00.00.01</t>
  </si>
  <si>
    <t>Калина Т.В., Трипутень К.К.</t>
  </si>
  <si>
    <t>МЕДВЕДЕВА Ольга</t>
  </si>
  <si>
    <t>ШТЫНГАУЗЕР Екатерина</t>
  </si>
  <si>
    <t>ОВАНЕСОВА Александра</t>
  </si>
  <si>
    <t>ИВЛЕВА Вероника</t>
  </si>
  <si>
    <t>ДОРОНИЧЕВА Арина</t>
  </si>
  <si>
    <t>МОТОРИНА Анна</t>
  </si>
  <si>
    <t>ДМИТРИЕВА Елизавета</t>
  </si>
  <si>
    <t>ГАСЬКОВА Екатерина</t>
  </si>
  <si>
    <t>ЗАЛЕСНАЯ Александра</t>
  </si>
  <si>
    <t>DNS</t>
  </si>
  <si>
    <t>ЯКОВЛЕВА Анна</t>
  </si>
  <si>
    <t>Вересова Е.А.</t>
  </si>
  <si>
    <t>ПАВЛОВА Вера</t>
  </si>
  <si>
    <t>ЧЕКАЛИНА Анастасия</t>
  </si>
  <si>
    <t>ГЛУЩЕНКО Александра</t>
  </si>
  <si>
    <t>Агарков В.Н.- Пономарёв В.В.</t>
  </si>
  <si>
    <t>ЯЩЕНКО Алина</t>
  </si>
  <si>
    <t>Петродворцовый</t>
  </si>
  <si>
    <t>Мосеевы А.Л., Н.И.</t>
  </si>
  <si>
    <t>АДАМ Амина</t>
  </si>
  <si>
    <t>ГИСС Арина</t>
  </si>
  <si>
    <t>Главный судья соревнований</t>
  </si>
  <si>
    <t>Тягунов В.А. /СПб, ССВк/</t>
  </si>
  <si>
    <t>Главный секретарь соревнований</t>
  </si>
  <si>
    <t>Клейн И.С.  /СПб, ССВк/</t>
  </si>
  <si>
    <t>Очки</t>
  </si>
  <si>
    <t>Забеги</t>
  </si>
  <si>
    <t>11:45-12:01</t>
  </si>
  <si>
    <t>13:18-13:23</t>
  </si>
  <si>
    <t>КАЗАКОВ Егор</t>
  </si>
  <si>
    <t>СПбКВК-1</t>
  </si>
  <si>
    <t>Федотов М.С.</t>
  </si>
  <si>
    <t>ИГНАТОВ Максим</t>
  </si>
  <si>
    <t>Горинцева М.Л.</t>
  </si>
  <si>
    <t>ДУБИНИН Аркадий</t>
  </si>
  <si>
    <t>ГРИНЧАК Николай</t>
  </si>
  <si>
    <t>00.00.00</t>
  </si>
  <si>
    <t>Пуць Н.А.</t>
  </si>
  <si>
    <t>БУТ Матвей</t>
  </si>
  <si>
    <t>Красногвардейскй</t>
  </si>
  <si>
    <t>Петкевич Е.В.</t>
  </si>
  <si>
    <t>ДРУЖКОВ Даниил</t>
  </si>
  <si>
    <t>КАРДАВА Георгий</t>
  </si>
  <si>
    <t>ВЕГЕРА Глеб</t>
  </si>
  <si>
    <t>МИСРИХАНОВ Мухаммад</t>
  </si>
  <si>
    <t>Калина, Пинчук, Трипутень</t>
  </si>
  <si>
    <t>ЧЕРНЫШОВ Максим</t>
  </si>
  <si>
    <t>Карасев С.А.</t>
  </si>
  <si>
    <t>КУЧЕРЕНКО Игорь</t>
  </si>
  <si>
    <t>ЛЕРНЕР Аркадий</t>
  </si>
  <si>
    <t>Бурова А,В.</t>
  </si>
  <si>
    <t>МАТЕЙКО Иван</t>
  </si>
  <si>
    <t>ЛЕНЕЦ Константин</t>
  </si>
  <si>
    <t>Петров, Митина</t>
  </si>
  <si>
    <t>ВОРОБЬЕВ Данила</t>
  </si>
  <si>
    <t>ЕГОРОВ Артем</t>
  </si>
  <si>
    <t>СПбКВК-2</t>
  </si>
  <si>
    <t>Лазарев А.В.</t>
  </si>
  <si>
    <t>ГУСЕВ Андрей</t>
  </si>
  <si>
    <t>КОНОНОВ Вячеслав</t>
  </si>
  <si>
    <t>ФОКИН Вадим</t>
  </si>
  <si>
    <t>ДЯТЛОВ Вячеслав</t>
  </si>
  <si>
    <t>ХОРЕВ Артем</t>
  </si>
  <si>
    <t>ОРЛОВ Данила</t>
  </si>
  <si>
    <t>Травкин С.А. Менькова А.А.</t>
  </si>
  <si>
    <t>ПУСТОВАЛОВ Дмитрий</t>
  </si>
  <si>
    <t>ГУЙТАР Антон</t>
  </si>
  <si>
    <t>ЧИЧЕРИН Игорь</t>
  </si>
  <si>
    <t>ГОЛУБЕВ Олег</t>
  </si>
  <si>
    <t>Зверева Т.Г.</t>
  </si>
  <si>
    <t>АЛИЕВ Динар</t>
  </si>
  <si>
    <t>Воробьевы Е.В., К.Н.</t>
  </si>
  <si>
    <t>ГУСЕВ Игорь</t>
  </si>
  <si>
    <t>ДАДАШОВ Самир</t>
  </si>
  <si>
    <t>Беликова ЕЛ</t>
  </si>
  <si>
    <t>ГУСЕВ Олег</t>
  </si>
  <si>
    <t>ЕФРЕМОВ Никита</t>
  </si>
  <si>
    <t>Харитонов С.Е., Чупраков Д.А.</t>
  </si>
  <si>
    <t>ШУМСКИЙ Никита</t>
  </si>
  <si>
    <t>МАРАЧ Егоор</t>
  </si>
  <si>
    <t>ПОГОНИЧЕВ Павел</t>
  </si>
  <si>
    <t>ПОЖАРИЦКИЙ Александр</t>
  </si>
  <si>
    <t>СОЛОВЬЕВ Егор</t>
  </si>
  <si>
    <t>ЛУКИЧЕВ Дмитрий</t>
  </si>
  <si>
    <t>НИКОЛАЕВ Александр</t>
  </si>
  <si>
    <t>ЖИДЧЕНКО Максим</t>
  </si>
  <si>
    <t>КАРБЫШЕВ Иван</t>
  </si>
  <si>
    <t>ПАВЛЮЧЕНКО Ростислав</t>
  </si>
  <si>
    <t>КОНДРАТЬЕВ Никита</t>
  </si>
  <si>
    <t>Мосеевы Н.И., А.Л.</t>
  </si>
  <si>
    <t>КУРНОСОВ Константин</t>
  </si>
  <si>
    <t>МОКОВОЗОВ Максим</t>
  </si>
  <si>
    <t>Тюрин И.А.</t>
  </si>
  <si>
    <t>СУРКОВ Степан</t>
  </si>
  <si>
    <t>ПАУШЕВ Михаил</t>
  </si>
  <si>
    <t>Зуенко Ю.В.-Воробьёв А.В.</t>
  </si>
  <si>
    <t>ЕРАСТОВ Егор</t>
  </si>
  <si>
    <t>ШЕХОВЦОВ Николай</t>
  </si>
  <si>
    <t>РАСОВ Владимир</t>
  </si>
  <si>
    <t>РЯБЧИКОВ Даниил</t>
  </si>
  <si>
    <t>ШИПИЛОВ Илья</t>
  </si>
  <si>
    <t>Гусева Т.Б.</t>
  </si>
  <si>
    <t>ЧИСТЯКОВ Дмитрий</t>
  </si>
  <si>
    <t>МАКСИМОВ Юрий</t>
  </si>
  <si>
    <t>Лапина Н.П., Брылев А.А.</t>
  </si>
  <si>
    <t>1.00,00</t>
  </si>
  <si>
    <t>1.00,01</t>
  </si>
  <si>
    <t>1.00,02</t>
  </si>
  <si>
    <t>1.00,03</t>
  </si>
  <si>
    <t>1.00,04</t>
  </si>
  <si>
    <t>1.00,05</t>
  </si>
  <si>
    <t>1.00,06</t>
  </si>
  <si>
    <t>1.00,07</t>
  </si>
  <si>
    <t>1.00,08</t>
  </si>
  <si>
    <t>1.00,09</t>
  </si>
  <si>
    <t>1.00,10</t>
  </si>
  <si>
    <t>1.00,11</t>
  </si>
  <si>
    <t>1.00,12</t>
  </si>
  <si>
    <t>1.00,13</t>
  </si>
  <si>
    <t>1.00,14</t>
  </si>
  <si>
    <t>1.00,15</t>
  </si>
  <si>
    <t>1.00,16</t>
  </si>
  <si>
    <t>1.00,17</t>
  </si>
  <si>
    <t>1.00,18</t>
  </si>
  <si>
    <t>1.00,19</t>
  </si>
  <si>
    <t>1.00,20</t>
  </si>
  <si>
    <t>1.00,21</t>
  </si>
  <si>
    <t>1.00,22</t>
  </si>
  <si>
    <t>1.00,23</t>
  </si>
  <si>
    <t>1.00,24</t>
  </si>
  <si>
    <t>1.00,25</t>
  </si>
  <si>
    <t>1.00,26</t>
  </si>
  <si>
    <t>1.00,27</t>
  </si>
  <si>
    <t>1.00,28</t>
  </si>
  <si>
    <t>1.00,29</t>
  </si>
  <si>
    <t>1.00,30</t>
  </si>
  <si>
    <t>1.00,31</t>
  </si>
  <si>
    <t>1.00,32</t>
  </si>
  <si>
    <t>1.00,33</t>
  </si>
  <si>
    <t>1.00,34</t>
  </si>
  <si>
    <t>1.00,35</t>
  </si>
  <si>
    <t>1.00,36</t>
  </si>
  <si>
    <t>1.00,37</t>
  </si>
  <si>
    <t>1.00,38</t>
  </si>
  <si>
    <t>1.00,39</t>
  </si>
  <si>
    <t>1.00,40</t>
  </si>
  <si>
    <t>1.00,41</t>
  </si>
  <si>
    <t>1.00,42</t>
  </si>
  <si>
    <t>1.00,43</t>
  </si>
  <si>
    <t>1.00,44</t>
  </si>
  <si>
    <t>1.00,45</t>
  </si>
  <si>
    <t>1.00,46</t>
  </si>
  <si>
    <t>1.00,47</t>
  </si>
  <si>
    <t>1.00,48</t>
  </si>
  <si>
    <t>1.00,49</t>
  </si>
  <si>
    <t>1.00,50</t>
  </si>
  <si>
    <t>1.00,51</t>
  </si>
  <si>
    <t>1.00,52</t>
  </si>
  <si>
    <t>1.00,53</t>
  </si>
  <si>
    <t>1.00,54</t>
  </si>
  <si>
    <t>1.00,55</t>
  </si>
  <si>
    <t>1.00,56</t>
  </si>
  <si>
    <t>1.00,57</t>
  </si>
  <si>
    <t>1.00,58</t>
  </si>
  <si>
    <t>1.00,59</t>
  </si>
  <si>
    <t>1.00,60</t>
  </si>
  <si>
    <t>1.00,61</t>
  </si>
  <si>
    <t>1.00,62</t>
  </si>
  <si>
    <t>1.00,63</t>
  </si>
  <si>
    <t>1.00,64</t>
  </si>
  <si>
    <t>1.00,65</t>
  </si>
  <si>
    <t>1.00,66</t>
  </si>
  <si>
    <t>1.00,67</t>
  </si>
  <si>
    <t>1.00,68</t>
  </si>
  <si>
    <t>1.00,69</t>
  </si>
  <si>
    <t>1.00,70</t>
  </si>
  <si>
    <t>1.00,71</t>
  </si>
  <si>
    <t>1.00,72</t>
  </si>
  <si>
    <t>1.00,73</t>
  </si>
  <si>
    <t>1.00,74</t>
  </si>
  <si>
    <t>1.00,75</t>
  </si>
  <si>
    <t>1.00,76</t>
  </si>
  <si>
    <t>1.00,77</t>
  </si>
  <si>
    <t>1.00,78</t>
  </si>
  <si>
    <t>1.00,79</t>
  </si>
  <si>
    <t>1.00,80</t>
  </si>
  <si>
    <t>1.00,81</t>
  </si>
  <si>
    <t>1.00,82</t>
  </si>
  <si>
    <t>1.00,83</t>
  </si>
  <si>
    <t>1.00,84</t>
  </si>
  <si>
    <t>1.00,85</t>
  </si>
  <si>
    <t>1.00,86</t>
  </si>
  <si>
    <t>1.00,87</t>
  </si>
  <si>
    <t>1.00,88</t>
  </si>
  <si>
    <t>1.00,89</t>
  </si>
  <si>
    <t>1.00,90</t>
  </si>
  <si>
    <t>1.00,91</t>
  </si>
  <si>
    <t>1.00,92</t>
  </si>
  <si>
    <t>1.00,93</t>
  </si>
  <si>
    <t>1.00,94</t>
  </si>
  <si>
    <t>1.00,95</t>
  </si>
  <si>
    <t>1.00,96</t>
  </si>
  <si>
    <t>1.00,97</t>
  </si>
  <si>
    <t>1.00,98</t>
  </si>
  <si>
    <t>1.00,99</t>
  </si>
  <si>
    <t>1.01,00</t>
  </si>
  <si>
    <t>1.01,01</t>
  </si>
  <si>
    <t>1.01,02</t>
  </si>
  <si>
    <t>1.01,03</t>
  </si>
  <si>
    <t>1.01,04</t>
  </si>
  <si>
    <t>1.01,05</t>
  </si>
  <si>
    <t>1.01,06</t>
  </si>
  <si>
    <t>1.01,07</t>
  </si>
  <si>
    <t>1.01,08</t>
  </si>
  <si>
    <t>1.01,09</t>
  </si>
  <si>
    <t>1.01,10</t>
  </si>
  <si>
    <t>1.01,11</t>
  </si>
  <si>
    <t>1.01,12</t>
  </si>
  <si>
    <t>1.01,13</t>
  </si>
  <si>
    <t>1.01,14</t>
  </si>
  <si>
    <t>1.01,15</t>
  </si>
  <si>
    <t>1.01,16</t>
  </si>
  <si>
    <t>1.01,17</t>
  </si>
  <si>
    <t>1.01,18</t>
  </si>
  <si>
    <t>1.01,19</t>
  </si>
  <si>
    <t>1.01,20</t>
  </si>
  <si>
    <t>1.01,21</t>
  </si>
  <si>
    <t>1.01,22</t>
  </si>
  <si>
    <t>1.01,23</t>
  </si>
  <si>
    <t>1.01,24</t>
  </si>
  <si>
    <t>1.01,25</t>
  </si>
  <si>
    <t>1.01,26</t>
  </si>
  <si>
    <t>1.01,27</t>
  </si>
  <si>
    <t>1.01,28</t>
  </si>
  <si>
    <t>1.01,29</t>
  </si>
  <si>
    <t>1.01,30</t>
  </si>
  <si>
    <t>1.01,31</t>
  </si>
  <si>
    <t>1.01,32</t>
  </si>
  <si>
    <t>1.01,33</t>
  </si>
  <si>
    <t>1.01,34</t>
  </si>
  <si>
    <t>1.01,35</t>
  </si>
  <si>
    <t>1.01,36</t>
  </si>
  <si>
    <t>1.01,37</t>
  </si>
  <si>
    <t>1.01,38</t>
  </si>
  <si>
    <t>1.01,39</t>
  </si>
  <si>
    <t>1.01,40</t>
  </si>
  <si>
    <t>1.01,41</t>
  </si>
  <si>
    <t>1.01,42</t>
  </si>
  <si>
    <t>1.01,43</t>
  </si>
  <si>
    <t>1.01,44</t>
  </si>
  <si>
    <t>1.01,45</t>
  </si>
  <si>
    <t>1.01,46</t>
  </si>
  <si>
    <t>1.01,47</t>
  </si>
  <si>
    <t>1.01,48</t>
  </si>
  <si>
    <t>1.01,49</t>
  </si>
  <si>
    <t>1.01,50</t>
  </si>
  <si>
    <t>1.01,51</t>
  </si>
  <si>
    <t>1.01,52</t>
  </si>
  <si>
    <t>1.01,53</t>
  </si>
  <si>
    <t>1.01,54</t>
  </si>
  <si>
    <t>1.01,55</t>
  </si>
  <si>
    <t>1.01,56</t>
  </si>
  <si>
    <t>1.01,57</t>
  </si>
  <si>
    <t>1.01,58</t>
  </si>
  <si>
    <t>1.01,59</t>
  </si>
  <si>
    <t>1.01,60</t>
  </si>
  <si>
    <t>1.01,61</t>
  </si>
  <si>
    <t>1.01,62</t>
  </si>
  <si>
    <t>1.01,63</t>
  </si>
  <si>
    <t>1.01,64</t>
  </si>
  <si>
    <t>1.01,65</t>
  </si>
  <si>
    <t>1.01,66</t>
  </si>
  <si>
    <t>1.01,67</t>
  </si>
  <si>
    <t>1.01,68</t>
  </si>
  <si>
    <t>1.01,69</t>
  </si>
  <si>
    <t>1.01,70</t>
  </si>
  <si>
    <t>1.01,71</t>
  </si>
  <si>
    <t>1.01,72</t>
  </si>
  <si>
    <t>1.01,73</t>
  </si>
  <si>
    <t>1.01,74</t>
  </si>
  <si>
    <t>1.01,75</t>
  </si>
  <si>
    <t>1.01,76</t>
  </si>
  <si>
    <t>1.01,77</t>
  </si>
  <si>
    <t>1.01,78</t>
  </si>
  <si>
    <t>1.01,79</t>
  </si>
  <si>
    <t>1.01,80</t>
  </si>
  <si>
    <t>1.01,81</t>
  </si>
  <si>
    <t>1.01,82</t>
  </si>
  <si>
    <t>1.01,83</t>
  </si>
  <si>
    <t>1.01,84</t>
  </si>
  <si>
    <t>1.01,85</t>
  </si>
  <si>
    <t>1.01,86</t>
  </si>
  <si>
    <t>1.01,87</t>
  </si>
  <si>
    <t>1.01,88</t>
  </si>
  <si>
    <t>1.01,89</t>
  </si>
  <si>
    <t>1.01,90</t>
  </si>
  <si>
    <t>1.01,91</t>
  </si>
  <si>
    <t>1.01,92</t>
  </si>
  <si>
    <t>1.01,93</t>
  </si>
  <si>
    <t>1.01,94</t>
  </si>
  <si>
    <t>1.01,95</t>
  </si>
  <si>
    <t>1.01,96</t>
  </si>
  <si>
    <t>1.01,97</t>
  </si>
  <si>
    <t>1.01,98</t>
  </si>
  <si>
    <t>1.01,99</t>
  </si>
  <si>
    <t>1.02,00</t>
  </si>
  <si>
    <t>1.02,01</t>
  </si>
  <si>
    <t>1.02,02</t>
  </si>
  <si>
    <t>1.02,03</t>
  </si>
  <si>
    <t>1.02,04</t>
  </si>
  <si>
    <t>1.02,05</t>
  </si>
  <si>
    <t>1.02,06</t>
  </si>
  <si>
    <t>1.02,07</t>
  </si>
  <si>
    <t>1.02,08</t>
  </si>
  <si>
    <t>1.02,09</t>
  </si>
  <si>
    <t>1.02,10</t>
  </si>
  <si>
    <t>1.02,11</t>
  </si>
  <si>
    <t>1.02,12</t>
  </si>
  <si>
    <t>1.02,13</t>
  </si>
  <si>
    <t>1.02,14</t>
  </si>
  <si>
    <t>1.02,15</t>
  </si>
  <si>
    <t>1.02,16</t>
  </si>
  <si>
    <t>1.02,17</t>
  </si>
  <si>
    <t>1.02,18</t>
  </si>
  <si>
    <t>1.02,19</t>
  </si>
  <si>
    <t>1.02,20</t>
  </si>
  <si>
    <t>1.02,21</t>
  </si>
  <si>
    <t>1.02,22</t>
  </si>
  <si>
    <t>1.02,23</t>
  </si>
  <si>
    <t>1.02,24</t>
  </si>
  <si>
    <t>1.02,25</t>
  </si>
  <si>
    <t>1.02,26</t>
  </si>
  <si>
    <t>1.02,27</t>
  </si>
  <si>
    <t>1.02,28</t>
  </si>
  <si>
    <t>1.02,29</t>
  </si>
  <si>
    <t>1.02,30</t>
  </si>
  <si>
    <t>1.02,31</t>
  </si>
  <si>
    <t>1.02,32</t>
  </si>
  <si>
    <t>1.02,33</t>
  </si>
  <si>
    <t>1.02,34</t>
  </si>
  <si>
    <t>1.02,35</t>
  </si>
  <si>
    <t>1.02,36</t>
  </si>
  <si>
    <t>1.02,37</t>
  </si>
  <si>
    <t>1.02,38</t>
  </si>
  <si>
    <t>1.02,39</t>
  </si>
  <si>
    <t>1.02,40</t>
  </si>
  <si>
    <t>1.02,41</t>
  </si>
  <si>
    <t>1.02,42</t>
  </si>
  <si>
    <t>1.02,43</t>
  </si>
  <si>
    <t>1.02,44</t>
  </si>
  <si>
    <t>1.02,45</t>
  </si>
  <si>
    <t>1.02,46</t>
  </si>
  <si>
    <t>1.02,47</t>
  </si>
  <si>
    <t>1.02,48</t>
  </si>
  <si>
    <t>1.02,49</t>
  </si>
  <si>
    <t>1.02,50</t>
  </si>
  <si>
    <t>1.02,51</t>
  </si>
  <si>
    <t>1.02,52</t>
  </si>
  <si>
    <t>1.02,53</t>
  </si>
  <si>
    <t>1.02,54</t>
  </si>
  <si>
    <t>1.02,541</t>
  </si>
  <si>
    <t>1.07,04</t>
  </si>
  <si>
    <t>1.07,041</t>
  </si>
  <si>
    <t>1.12,04</t>
  </si>
  <si>
    <t>1.12,041</t>
  </si>
  <si>
    <t>1.18,04</t>
  </si>
  <si>
    <t>1.18,041</t>
  </si>
  <si>
    <t>1.25,04</t>
  </si>
  <si>
    <t>1.25,041</t>
  </si>
  <si>
    <t>1.31,54</t>
  </si>
  <si>
    <t>1.31,541</t>
  </si>
  <si>
    <t xml:space="preserve"> СПОРТИВНАЯ ФЕДЕРАЦИЯ ЛЕГКОЙ АТЛЕТИКИ САНКТ-ПЕТЕРБУРГА</t>
  </si>
  <si>
    <t xml:space="preserve">     Финальные забеги   </t>
  </si>
  <si>
    <t>12:45-12:59</t>
  </si>
  <si>
    <t>400 м</t>
  </si>
  <si>
    <t>ГАРБУЗОВА Мария</t>
  </si>
  <si>
    <t>1.03,47</t>
  </si>
  <si>
    <t>СТЕПАНОВА Марина</t>
  </si>
  <si>
    <t>1.04,18</t>
  </si>
  <si>
    <t>ПЕТКЕВИЧ Алиса</t>
  </si>
  <si>
    <t>1.04,34</t>
  </si>
  <si>
    <t>КРУТЬКО Яна</t>
  </si>
  <si>
    <t>1.04,80</t>
  </si>
  <si>
    <t>АНИСИМОВА Ульяна</t>
  </si>
  <si>
    <t>1.04,94</t>
  </si>
  <si>
    <t>КОНДРАТОВИЧ Екатерина</t>
  </si>
  <si>
    <t>1.06,95</t>
  </si>
  <si>
    <t>Лапина Н.П.</t>
  </si>
  <si>
    <t>14.10.03</t>
  </si>
  <si>
    <t>1.07,42</t>
  </si>
  <si>
    <t>ШАДРИНА Екатерина</t>
  </si>
  <si>
    <t>1.07,64</t>
  </si>
  <si>
    <t>ПАСТЫРЬ Вероника</t>
  </si>
  <si>
    <t>1.07,65</t>
  </si>
  <si>
    <t>ЛОПАТИНА Анна</t>
  </si>
  <si>
    <t>1.07,75</t>
  </si>
  <si>
    <t>Зуенко Ю.В.</t>
  </si>
  <si>
    <t>ШАТОХИНА Мария</t>
  </si>
  <si>
    <t>1.08,63</t>
  </si>
  <si>
    <t>МАРКОВА Анастасия</t>
  </si>
  <si>
    <t>1.09,23</t>
  </si>
  <si>
    <t>Горинцева М.Л</t>
  </si>
  <si>
    <t>1.09,75</t>
  </si>
  <si>
    <t>РЫЖКОВА Александра</t>
  </si>
  <si>
    <t>1.10,20</t>
  </si>
  <si>
    <t>1.10,34</t>
  </si>
  <si>
    <t>1.10,40</t>
  </si>
  <si>
    <t>НИКИФОРОВА Алена</t>
  </si>
  <si>
    <t>1.10,53</t>
  </si>
  <si>
    <t>СТЕПАНОВА Александра</t>
  </si>
  <si>
    <t>1.10,94</t>
  </si>
  <si>
    <t>БУРМИСТРОВА Виктория</t>
  </si>
  <si>
    <t>1.11,28</t>
  </si>
  <si>
    <t>МИРОШНИЧЕНКО Диана</t>
  </si>
  <si>
    <t>1.11,52</t>
  </si>
  <si>
    <t>МАЛЬКОВА Арина</t>
  </si>
  <si>
    <t>1.13,77</t>
  </si>
  <si>
    <t>АНИСИМОВА Алина</t>
  </si>
  <si>
    <t>1.15,39</t>
  </si>
  <si>
    <t>КУРЕНКОВА Арина</t>
  </si>
  <si>
    <t>1.19,91</t>
  </si>
  <si>
    <t>САВЕЛЬЕВА Елизавета</t>
  </si>
  <si>
    <t>ВАСИЛЬЕВА Вероника</t>
  </si>
  <si>
    <t>ЗАЙЦЕВА Екатерина</t>
  </si>
  <si>
    <t>КАШУНИНА Валерия</t>
  </si>
  <si>
    <t>Одиноковы А.О., П.М.</t>
  </si>
  <si>
    <t>ДЮДИНА Александра</t>
  </si>
  <si>
    <t>ЧИЖОВА Ефросиния</t>
  </si>
  <si>
    <t>КОДЯКОВА Арина</t>
  </si>
  <si>
    <t>1.01,041</t>
  </si>
  <si>
    <t>1.06,04</t>
  </si>
  <si>
    <t>1.06,041</t>
  </si>
  <si>
    <t>1.11,54</t>
  </si>
  <si>
    <t>1.11,541</t>
  </si>
  <si>
    <t>1.17,24</t>
  </si>
  <si>
    <t>1.17,241</t>
  </si>
  <si>
    <t>13:35-14:04</t>
  </si>
  <si>
    <t>БУТ Антон</t>
  </si>
  <si>
    <t>ПЛАТОНОВ Егор</t>
  </si>
  <si>
    <t>АБЖАПАРОВ Оразбек</t>
  </si>
  <si>
    <t>АБРАМОВ Егор</t>
  </si>
  <si>
    <t>Тарасов  Д.А.</t>
  </si>
  <si>
    <t>ЧЕРНЫШОВ Владимир</t>
  </si>
  <si>
    <t>ТИМОШЕНКО Захар</t>
  </si>
  <si>
    <t>Кировский</t>
  </si>
  <si>
    <t>ДОМБРОВСКИЙ Никита</t>
  </si>
  <si>
    <t>СТЕПАНОВ Александр</t>
  </si>
  <si>
    <t>КОВАЛЕВ Владислав</t>
  </si>
  <si>
    <t>ТАРАСОВ Георгий</t>
  </si>
  <si>
    <t>КАРАЕВ Георгий</t>
  </si>
  <si>
    <t>ЖУРАВЛЁВ Александр</t>
  </si>
  <si>
    <t>БЕДНЯКОВ Ваим</t>
  </si>
  <si>
    <t>ТОМИЛОВ Кирилл</t>
  </si>
  <si>
    <t>ШУВАЛОВ Максим</t>
  </si>
  <si>
    <t>ГРЕКОВ Дмитрий</t>
  </si>
  <si>
    <t>ЛЕБЕДЕВ Игорь</t>
  </si>
  <si>
    <t>ЯКИМЕНКО Артем</t>
  </si>
  <si>
    <t>КРИВОШАПОВ Никита</t>
  </si>
  <si>
    <t>МИХАЙЛОВ Игорь</t>
  </si>
  <si>
    <t>БЛИНОВ Иван</t>
  </si>
  <si>
    <t>1.02,75</t>
  </si>
  <si>
    <t>ЗАКАЧУРА Артём</t>
  </si>
  <si>
    <t>1.03,12</t>
  </si>
  <si>
    <t>БЕЗМЕНОВ Даниил</t>
  </si>
  <si>
    <t>1.04,31</t>
  </si>
  <si>
    <t>1.04,88</t>
  </si>
  <si>
    <t>КОНОВАЛОВ Сергей</t>
  </si>
  <si>
    <t>1.07,63</t>
  </si>
  <si>
    <t>МАКРУШИН Дмитрий</t>
  </si>
  <si>
    <t>СПбКВК</t>
  </si>
  <si>
    <t>1.08,29</t>
  </si>
  <si>
    <t>ЕЛИСТРАТОВ Артем</t>
  </si>
  <si>
    <t>1.13,47</t>
  </si>
  <si>
    <t>ГУТ Матвей</t>
  </si>
  <si>
    <t>справка</t>
  </si>
  <si>
    <t>DQ 163.3</t>
  </si>
  <si>
    <t>КОПЫЛОВ Кирилл</t>
  </si>
  <si>
    <t>УСТИНОВ Кирилл</t>
  </si>
  <si>
    <t>1.55,15</t>
  </si>
  <si>
    <t>2.01,84</t>
  </si>
  <si>
    <t>2.01,841</t>
  </si>
  <si>
    <t>2.07,24</t>
  </si>
  <si>
    <t>2.07,241</t>
  </si>
  <si>
    <t>2.16,84</t>
  </si>
  <si>
    <t>2.16,841</t>
  </si>
  <si>
    <t>2.26,84</t>
  </si>
  <si>
    <t>2.26,841</t>
  </si>
  <si>
    <t>2.37,84</t>
  </si>
  <si>
    <t>2.37,841</t>
  </si>
  <si>
    <t>2.49,84</t>
  </si>
  <si>
    <t>2.49,841</t>
  </si>
  <si>
    <t>3.02,84</t>
  </si>
  <si>
    <t>3.02,841</t>
  </si>
  <si>
    <t>3.17,84</t>
  </si>
  <si>
    <t>3.17,841</t>
  </si>
  <si>
    <t>3.36,84</t>
  </si>
  <si>
    <t>3.36,841</t>
  </si>
  <si>
    <t>11.30-11.43</t>
  </si>
  <si>
    <t>800 м</t>
  </si>
  <si>
    <t>ЛЕШУКОВА Светлана</t>
  </si>
  <si>
    <t>Красносельский</t>
  </si>
  <si>
    <t>2.29,37</t>
  </si>
  <si>
    <t xml:space="preserve">Межевич А.А., Лупик А.Г. </t>
  </si>
  <si>
    <t>АЗАРКОВА Алина</t>
  </si>
  <si>
    <t>2.32,56</t>
  </si>
  <si>
    <t>ДЕРБАКОВА Екатерина</t>
  </si>
  <si>
    <t>2.36,59</t>
  </si>
  <si>
    <t>2.37,77</t>
  </si>
  <si>
    <t>СОЗИНОВА Анастасия</t>
  </si>
  <si>
    <t>2.38,12</t>
  </si>
  <si>
    <t>СМИРНОВА Эмилия</t>
  </si>
  <si>
    <t>2.40,34</t>
  </si>
  <si>
    <t>АНДРЕЕВА Арина</t>
  </si>
  <si>
    <t>2.41,20</t>
  </si>
  <si>
    <t>КЕЧУТКИНА Екатерина</t>
  </si>
  <si>
    <t>2.41,92</t>
  </si>
  <si>
    <t>СУХОРУКОВА Варвара</t>
  </si>
  <si>
    <t>2.43,06</t>
  </si>
  <si>
    <t>ФАТУЕВА Виктория</t>
  </si>
  <si>
    <t>2.48,09</t>
  </si>
  <si>
    <t>КАРТОШОВА Алина</t>
  </si>
  <si>
    <t>2.48,84</t>
  </si>
  <si>
    <t>ШАПА Вероника</t>
  </si>
  <si>
    <t>2.48,87</t>
  </si>
  <si>
    <t>ВЕРЕСОВА Дарья</t>
  </si>
  <si>
    <t>2.49,78</t>
  </si>
  <si>
    <t>РАЕВСКАЯ Варвара</t>
  </si>
  <si>
    <t>2.51,96</t>
  </si>
  <si>
    <t>ПУЗЫНЯ Ксения</t>
  </si>
  <si>
    <t>2.55,57</t>
  </si>
  <si>
    <t>МОРЕВА Ксения</t>
  </si>
  <si>
    <t>3.00,53</t>
  </si>
  <si>
    <t>РАЗЖИВИНА Марина</t>
  </si>
  <si>
    <t>КОРЕНЕВА Екатерина</t>
  </si>
  <si>
    <t>Петровский колледж/Академия л/а</t>
  </si>
  <si>
    <t>2.31,65</t>
  </si>
  <si>
    <t>в/к</t>
  </si>
  <si>
    <t>1.30,00</t>
  </si>
  <si>
    <t>1.48,10</t>
  </si>
  <si>
    <t>1.48,101</t>
  </si>
  <si>
    <t>1.50,84</t>
  </si>
  <si>
    <t>1.50,841</t>
  </si>
  <si>
    <t>1.56,34</t>
  </si>
  <si>
    <t>1.56,341</t>
  </si>
  <si>
    <t>2.02,84</t>
  </si>
  <si>
    <t>2.02,841</t>
  </si>
  <si>
    <t>2.11,84</t>
  </si>
  <si>
    <t>2.11,841</t>
  </si>
  <si>
    <t>2.21,84</t>
  </si>
  <si>
    <t>2.21,841</t>
  </si>
  <si>
    <t>2.32,84</t>
  </si>
  <si>
    <t>2.32,841</t>
  </si>
  <si>
    <t>2.44,84</t>
  </si>
  <si>
    <t>2.44,841</t>
  </si>
  <si>
    <t>2.59,84</t>
  </si>
  <si>
    <t>2.59,841</t>
  </si>
  <si>
    <t xml:space="preserve">Финальные забеги   </t>
  </si>
  <si>
    <t>12:25-12:38</t>
  </si>
  <si>
    <t>ХОХЛОВ Михаил</t>
  </si>
  <si>
    <t>2.06,06</t>
  </si>
  <si>
    <t>СОЛОДОВНИКОВ Илья</t>
  </si>
  <si>
    <t>2.09,57</t>
  </si>
  <si>
    <t>ЦАРЯПКИН Михаил</t>
  </si>
  <si>
    <t>2.10,69</t>
  </si>
  <si>
    <t>ЛЕОНОВ Всеволод</t>
  </si>
  <si>
    <t>2.14,24</t>
  </si>
  <si>
    <t>2.17,57</t>
  </si>
  <si>
    <t>БУРУНСУЗЯН Георгий</t>
  </si>
  <si>
    <t>2.18,33</t>
  </si>
  <si>
    <t>АНДРЕЕВ Вячеслав</t>
  </si>
  <si>
    <t>2.20,17</t>
  </si>
  <si>
    <t>КОМИССАРОВ Ростислав</t>
  </si>
  <si>
    <t>2.22,63</t>
  </si>
  <si>
    <t>ЧЕРНЯВСКИЙ Даниил</t>
  </si>
  <si>
    <t>2.24,70</t>
  </si>
  <si>
    <t>АРХАНГЕЛЬСКИЙ Виталий</t>
  </si>
  <si>
    <t>2.25,09</t>
  </si>
  <si>
    <t>СИДЕЛЬНИК Даниил</t>
  </si>
  <si>
    <t>2.25,70</t>
  </si>
  <si>
    <t>СИЛАНТЬЕВ Дмитрий</t>
  </si>
  <si>
    <t>2.26,24</t>
  </si>
  <si>
    <t>СОКОЛОВ Руслан</t>
  </si>
  <si>
    <t>2.26,35</t>
  </si>
  <si>
    <t>ВОЛКОВ Алексей</t>
  </si>
  <si>
    <t>2.27,23</t>
  </si>
  <si>
    <t>НОСКОВ Артем</t>
  </si>
  <si>
    <t>2.29,56</t>
  </si>
  <si>
    <t>ВЕСЕЛОВ Максим</t>
  </si>
  <si>
    <t>2.30,19</t>
  </si>
  <si>
    <t>МАКСИМЧУК Владимир</t>
  </si>
  <si>
    <t>2.32,76</t>
  </si>
  <si>
    <t>АНТОНЕНКО Николай</t>
  </si>
  <si>
    <t>2.33,63</t>
  </si>
  <si>
    <t>ПЕЧЁНКИН Андрей</t>
  </si>
  <si>
    <t>2.34,35</t>
  </si>
  <si>
    <t>АНДРЕЕВ Родион</t>
  </si>
  <si>
    <t>2.34,52</t>
  </si>
  <si>
    <t>ШИЛИН Андрей</t>
  </si>
  <si>
    <t>2.36,98</t>
  </si>
  <si>
    <t>МАЛЫГИН Андрей</t>
  </si>
  <si>
    <t>2.40,99</t>
  </si>
  <si>
    <t>ПЕТРИЩЕВ Антон</t>
  </si>
  <si>
    <t>2.43,07</t>
  </si>
  <si>
    <t>МЯСОЕДОВ Никита</t>
  </si>
  <si>
    <t>2.45,89</t>
  </si>
  <si>
    <t>КАМНЕВ Георгий</t>
  </si>
  <si>
    <t>ЛУЧАКИН Сергей</t>
  </si>
  <si>
    <t>ЕРЁМЕНКО Евгений</t>
  </si>
  <si>
    <t>ПРЕСНЯКОВ Степан</t>
  </si>
  <si>
    <t>КОНДАКОВ Алексей</t>
  </si>
  <si>
    <t>Галаган-Трубеева Л.Б., Трубеев П.Е.</t>
  </si>
  <si>
    <t>РЫБКА Павел</t>
  </si>
  <si>
    <t>АЛЕКСАНДРОВ Владислав</t>
  </si>
  <si>
    <t>КУДЛАЕВ Андрей</t>
  </si>
  <si>
    <t>Сафонов И.Н.</t>
  </si>
  <si>
    <t>4.00,00</t>
  </si>
  <si>
    <t>4.08,74</t>
  </si>
  <si>
    <t>4.08,741</t>
  </si>
  <si>
    <t>4.20,24</t>
  </si>
  <si>
    <t>4.20,241</t>
  </si>
  <si>
    <t>4.38,24</t>
  </si>
  <si>
    <t>4.38,241</t>
  </si>
  <si>
    <t>4.59,24</t>
  </si>
  <si>
    <t>4.59,241</t>
  </si>
  <si>
    <t>5.21,24</t>
  </si>
  <si>
    <t>5.21,241</t>
  </si>
  <si>
    <t>5.47,24</t>
  </si>
  <si>
    <t>5.47,241</t>
  </si>
  <si>
    <t>6.18,24</t>
  </si>
  <si>
    <t>6.18,241</t>
  </si>
  <si>
    <t>6.52,24</t>
  </si>
  <si>
    <t>6.52,241</t>
  </si>
  <si>
    <t>7.32,24</t>
  </si>
  <si>
    <t>7.32,241</t>
  </si>
  <si>
    <t>14:05-14:14</t>
  </si>
  <si>
    <t xml:space="preserve">1500 м </t>
  </si>
  <si>
    <t>СЕГАЛОВА Мария</t>
  </si>
  <si>
    <t>5.04,80</t>
  </si>
  <si>
    <t>ЛОГИНОВА Анастасия</t>
  </si>
  <si>
    <t>5.07,63</t>
  </si>
  <si>
    <t>Лапина Н.П.,  Брылев А.А.</t>
  </si>
  <si>
    <t>НЕПЛЮЕВА Ксения</t>
  </si>
  <si>
    <t>5.13,37</t>
  </si>
  <si>
    <t>ДОНСКИХ Анастасия</t>
  </si>
  <si>
    <t>5.28,33</t>
  </si>
  <si>
    <t>КОРЕЛЬСКАЯ Анна</t>
  </si>
  <si>
    <t>5.29,57</t>
  </si>
  <si>
    <t>ВОЕННОВА Анастасия</t>
  </si>
  <si>
    <t>5.39,64</t>
  </si>
  <si>
    <t>ГАЦЕНКО Анастасия</t>
  </si>
  <si>
    <t>5.53,89</t>
  </si>
  <si>
    <t>Харитонов С.Е.</t>
  </si>
  <si>
    <t>КОМИСАРОВА Милетина</t>
  </si>
  <si>
    <t>6.10,25</t>
  </si>
  <si>
    <t>ЕРШОВА Полина</t>
  </si>
  <si>
    <t>6.41,04</t>
  </si>
  <si>
    <t>Шадрина М.Н.</t>
  </si>
  <si>
    <t>КИСЕЛЕВА Екатерина</t>
  </si>
  <si>
    <t>7.01,63</t>
  </si>
  <si>
    <t>АНИКЕИЧ Анастасия</t>
  </si>
  <si>
    <t>Поповы С.Ю., А.М.</t>
  </si>
  <si>
    <t>ДЕРБИНА Дарья</t>
  </si>
  <si>
    <t>3.20,00</t>
  </si>
  <si>
    <t>3.40,24</t>
  </si>
  <si>
    <t>3.40,241</t>
  </si>
  <si>
    <t>3.48,24</t>
  </si>
  <si>
    <t>3.48,241</t>
  </si>
  <si>
    <t>3.56,74</t>
  </si>
  <si>
    <t>3.56,741</t>
  </si>
  <si>
    <t>4.09,74</t>
  </si>
  <si>
    <t>4.09,741</t>
  </si>
  <si>
    <t>4.27,24</t>
  </si>
  <si>
    <t>4.27,241</t>
  </si>
  <si>
    <t>4.47,24</t>
  </si>
  <si>
    <t>4.47,241</t>
  </si>
  <si>
    <t>5.12,24</t>
  </si>
  <si>
    <t>5.12,241</t>
  </si>
  <si>
    <t>5.32,24</t>
  </si>
  <si>
    <t>5.32,241</t>
  </si>
  <si>
    <t>6.12,24</t>
  </si>
  <si>
    <t>6.12,241</t>
  </si>
  <si>
    <t xml:space="preserve">Финальные забеги  </t>
  </si>
  <si>
    <t>14:15-14:27</t>
  </si>
  <si>
    <t>ПЛАТОНОВ Стефан</t>
  </si>
  <si>
    <t>Петроградский</t>
  </si>
  <si>
    <t>4.39,66</t>
  </si>
  <si>
    <t>Пенькова Н.Ю., Золотарев В.С.</t>
  </si>
  <si>
    <t>АНИКОНОВ Владимир</t>
  </si>
  <si>
    <t>4.42,35</t>
  </si>
  <si>
    <t>ГУСАРОВ Дмитрий</t>
  </si>
  <si>
    <t>4.54,31</t>
  </si>
  <si>
    <t>ШАРАЙКО Иван</t>
  </si>
  <si>
    <t>5.00,95</t>
  </si>
  <si>
    <t>ТИЩЕНКО Егор</t>
  </si>
  <si>
    <t>5.01,02</t>
  </si>
  <si>
    <t>БЫХОВСКИЙ Валерий</t>
  </si>
  <si>
    <t>5.01,63</t>
  </si>
  <si>
    <t>ШЕНДЕРЕЙ Филипп</t>
  </si>
  <si>
    <t>5.03,15</t>
  </si>
  <si>
    <t>БЕСКАДАРОВ Владислав</t>
  </si>
  <si>
    <t>5.03,23</t>
  </si>
  <si>
    <t>ДЕМИДОВ Денис</t>
  </si>
  <si>
    <t>5.11,97</t>
  </si>
  <si>
    <t>УСАЧЕВ Артем</t>
  </si>
  <si>
    <t>5.11,98</t>
  </si>
  <si>
    <t>НЕДОВАРКОВ Максим</t>
  </si>
  <si>
    <t>5.14,61</t>
  </si>
  <si>
    <t>5.15,35</t>
  </si>
  <si>
    <t>КОМАРНИЦКИЙ Егор</t>
  </si>
  <si>
    <t>5.18,01</t>
  </si>
  <si>
    <t>ПОЛНИКОВ Павел</t>
  </si>
  <si>
    <t>5.18,66</t>
  </si>
  <si>
    <t>5.27,28</t>
  </si>
  <si>
    <t>МЯСОЕДОВ Андрей</t>
  </si>
  <si>
    <t>5.28,06</t>
  </si>
  <si>
    <t xml:space="preserve">         Прыжок в высоту        </t>
  </si>
  <si>
    <t>(приложение к протоколу)</t>
  </si>
  <si>
    <t>А</t>
  </si>
  <si>
    <t>Б</t>
  </si>
  <si>
    <t>Рез-тат</t>
  </si>
  <si>
    <t>№</t>
  </si>
  <si>
    <t>Фамилия Имя</t>
  </si>
  <si>
    <t>Основные соревнования  13.20-13.55</t>
  </si>
  <si>
    <t>Прыжок в высоту</t>
  </si>
  <si>
    <t>ШОЛОХОВА Полина</t>
  </si>
  <si>
    <t>X</t>
  </si>
  <si>
    <t>МАТАСОВА Анна</t>
  </si>
  <si>
    <t>Аничков л.</t>
  </si>
  <si>
    <t>Розов А.С.</t>
  </si>
  <si>
    <t>ДАВЫДОВА Елизавета</t>
  </si>
  <si>
    <t>0</t>
  </si>
  <si>
    <t>АСАНОВА Дарья</t>
  </si>
  <si>
    <t>БАРДАНОВА Елизавета</t>
  </si>
  <si>
    <t>ДЕДКОВА Светлана</t>
  </si>
  <si>
    <t>ЮРЧЕНКО Алина</t>
  </si>
  <si>
    <t>ВАЙНШТЕЙН Екатерина</t>
  </si>
  <si>
    <t>НУРИЕВА Карина</t>
  </si>
  <si>
    <t>Кузнецова С.В.</t>
  </si>
  <si>
    <t>NM</t>
  </si>
  <si>
    <t>КОНОНЕНКО Апполинария</t>
  </si>
  <si>
    <t>Пуць НА</t>
  </si>
  <si>
    <t>ГАПОНОВА Софья</t>
  </si>
  <si>
    <t>ЯКУШИНА Екатерина</t>
  </si>
  <si>
    <t>Петродвоцовый</t>
  </si>
  <si>
    <t>Галаган-Трубеева Л.Б.</t>
  </si>
  <si>
    <t>A</t>
  </si>
  <si>
    <t xml:space="preserve">              11 марта 2018 г.</t>
  </si>
  <si>
    <t xml:space="preserve">Основные соревнования  </t>
  </si>
  <si>
    <t>НАТАЛЬЧУК Арсентий</t>
  </si>
  <si>
    <t>МОИСЕЕВ Тимофей</t>
  </si>
  <si>
    <t>Черепанова И.Н.</t>
  </si>
  <si>
    <t>ШАХОВ Георгий</t>
  </si>
  <si>
    <t>ЧЕРВОННЫХ Артем</t>
  </si>
  <si>
    <t>БАШТА Ларион</t>
  </si>
  <si>
    <t>ЖИРНОВ Александр</t>
  </si>
  <si>
    <t>КУСЛИН Дмитрий</t>
  </si>
  <si>
    <t>СЕРОВ Евгений</t>
  </si>
  <si>
    <t>УЛЬЯНЕНКОВ Степан</t>
  </si>
  <si>
    <t>ШИРЯЕВ Иван</t>
  </si>
  <si>
    <t>САГИДОВ Аслан</t>
  </si>
  <si>
    <t xml:space="preserve">ЕФРЕМОВ Никита </t>
  </si>
  <si>
    <t>БОГОМОЛОВ Никита</t>
  </si>
  <si>
    <t>ГАЛЯМОВ Денис</t>
  </si>
  <si>
    <t>ФРЫГИН Егор</t>
  </si>
  <si>
    <t>ЮЖАКОВ Даниил</t>
  </si>
  <si>
    <t>СЕЛЮТИН Никита</t>
  </si>
  <si>
    <t>Базылев С.А.</t>
  </si>
  <si>
    <t>ЛИСИЦЫН Ильдар</t>
  </si>
  <si>
    <t>ВАСИЛЬЕВ Артур</t>
  </si>
  <si>
    <t>ПОКАМЕСТОВ Артём</t>
  </si>
  <si>
    <t>КАРАСЕВ Максим</t>
  </si>
  <si>
    <t>Миронов А.А.</t>
  </si>
  <si>
    <t xml:space="preserve">Санкт-Петербург,  Зимний стадион </t>
  </si>
  <si>
    <t>№ уч.</t>
  </si>
  <si>
    <t>Дата рожд</t>
  </si>
  <si>
    <t>Результаты попыток</t>
  </si>
  <si>
    <t>Лучший результат</t>
  </si>
  <si>
    <t>Г.р.</t>
  </si>
  <si>
    <t>Команда</t>
  </si>
  <si>
    <t>Прыжок в длину</t>
  </si>
  <si>
    <t xml:space="preserve">ИВИНА Дарья </t>
  </si>
  <si>
    <t>24.01.01</t>
  </si>
  <si>
    <t>Алексеева С.В.</t>
  </si>
  <si>
    <t>18.04.02</t>
  </si>
  <si>
    <t>-</t>
  </si>
  <si>
    <t>25.12.03</t>
  </si>
  <si>
    <t>БАБОДЕЙ Мария</t>
  </si>
  <si>
    <t>КУЗИНА Валерия</t>
  </si>
  <si>
    <t>r</t>
  </si>
  <si>
    <t>СТАТИЛКО Арина</t>
  </si>
  <si>
    <t>06.01.03</t>
  </si>
  <si>
    <t>МИХАЙЛОВА Светлана</t>
  </si>
  <si>
    <t>Котов В.В.</t>
  </si>
  <si>
    <t>25.03.03</t>
  </si>
  <si>
    <t>15.10.03</t>
  </si>
  <si>
    <t>САВЕЛЬЕВА Марьяна</t>
  </si>
  <si>
    <t xml:space="preserve">Очки   </t>
  </si>
  <si>
    <t>ШНЕЙДЕР Сергей</t>
  </si>
  <si>
    <t>12.05.02</t>
  </si>
  <si>
    <t>21.07.02</t>
  </si>
  <si>
    <t>СЕВЕРИНЕЦ Владислав</t>
  </si>
  <si>
    <t>1 юн</t>
  </si>
  <si>
    <t>23.11.00</t>
  </si>
  <si>
    <t>КАЛИНИН Кирилл</t>
  </si>
  <si>
    <t>ЖУРАВЛЕВ Николай</t>
  </si>
  <si>
    <t>29.09.03</t>
  </si>
  <si>
    <t>Петрдворцовый</t>
  </si>
  <si>
    <t>БАЗЫЛЕВ Глеб</t>
  </si>
  <si>
    <t>31.10.00</t>
  </si>
  <si>
    <t>20.04.02</t>
  </si>
  <si>
    <t>1.10,00</t>
  </si>
  <si>
    <t>1.35,74</t>
  </si>
  <si>
    <t>1.35,741</t>
  </si>
  <si>
    <t>1.42,24</t>
  </si>
  <si>
    <t>1.42,241</t>
  </si>
  <si>
    <t>1.48,74</t>
  </si>
  <si>
    <t>1.48,741</t>
  </si>
  <si>
    <t>1.56,24</t>
  </si>
  <si>
    <t>1.56,241</t>
  </si>
  <si>
    <t>2.05,24</t>
  </si>
  <si>
    <t>2.05,241</t>
  </si>
  <si>
    <t>2.15,24</t>
  </si>
  <si>
    <t>2.15,241</t>
  </si>
  <si>
    <t>2.28,24</t>
  </si>
  <si>
    <t>2.28,241</t>
  </si>
  <si>
    <t>2.34,24</t>
  </si>
  <si>
    <t>2.34,241</t>
  </si>
  <si>
    <t xml:space="preserve">        Финальные забеги </t>
  </si>
  <si>
    <t>14:35-14:45</t>
  </si>
  <si>
    <t>4 х 200 м</t>
  </si>
  <si>
    <t>1.53,73</t>
  </si>
  <si>
    <t>1.59,54</t>
  </si>
  <si>
    <t>2.00,51</t>
  </si>
  <si>
    <t>2.00,68</t>
  </si>
  <si>
    <t>2.04,12</t>
  </si>
  <si>
    <t>2.08,18</t>
  </si>
  <si>
    <t>2.13,50</t>
  </si>
  <si>
    <t>1.10,0</t>
  </si>
  <si>
    <t>1.23,24</t>
  </si>
  <si>
    <t>1.23,241</t>
  </si>
  <si>
    <t>1.27,24</t>
  </si>
  <si>
    <t>1.27,241</t>
  </si>
  <si>
    <t>1.31,24</t>
  </si>
  <si>
    <t>1.31,241</t>
  </si>
  <si>
    <t>1.36,24</t>
  </si>
  <si>
    <t>1.36,241</t>
  </si>
  <si>
    <t>1.51,24</t>
  </si>
  <si>
    <t>1.51,241</t>
  </si>
  <si>
    <t>2.02,24</t>
  </si>
  <si>
    <t>2.02,241</t>
  </si>
  <si>
    <t>2.16,24</t>
  </si>
  <si>
    <t>2.16,241</t>
  </si>
  <si>
    <t xml:space="preserve">Финальные забеги </t>
  </si>
  <si>
    <t>14:46 - 15:01</t>
  </si>
  <si>
    <t>1.43,03</t>
  </si>
  <si>
    <t>1.43,33</t>
  </si>
  <si>
    <t>1.44,48</t>
  </si>
  <si>
    <t>1.44,52</t>
  </si>
  <si>
    <t>1.45,54</t>
  </si>
  <si>
    <t>1.46,90</t>
  </si>
  <si>
    <t>1.47,07</t>
  </si>
  <si>
    <t>1.47,75</t>
  </si>
  <si>
    <t>1.51,64</t>
  </si>
  <si>
    <t>Дата рожден.</t>
  </si>
  <si>
    <t xml:space="preserve">Основные соревнования    </t>
  </si>
  <si>
    <t>11:55-12:35</t>
  </si>
  <si>
    <r>
      <t>Толкание ядра</t>
    </r>
    <r>
      <rPr>
        <sz val="11"/>
        <rFont val="Times New Roman"/>
        <family val="1"/>
        <charset val="204"/>
      </rPr>
      <t xml:space="preserve"> (3 кг)</t>
    </r>
  </si>
  <si>
    <t>СИВКОВА Арина</t>
  </si>
  <si>
    <t>КАЛЯ Маргарита</t>
  </si>
  <si>
    <t>ШУМЕЕВА Надежда</t>
  </si>
  <si>
    <t>ВОЙКИНА Анастасия</t>
  </si>
  <si>
    <t>ПАВЛОВА Екатерина</t>
  </si>
  <si>
    <t>ЮТАНОВА Варвара</t>
  </si>
  <si>
    <t>Ясюлянис В.Ф. Кузнецова М.М.</t>
  </si>
  <si>
    <t>ШЕМЕТ Анастасия</t>
  </si>
  <si>
    <t>ЗЕЛЕНКОВА Любовь</t>
  </si>
  <si>
    <t>Галаган-Трубеева Л.Б.,Трубеев П.Е.</t>
  </si>
  <si>
    <t>РОГИНСКАЯ Анна</t>
  </si>
  <si>
    <t>13:20-14:10</t>
  </si>
  <si>
    <r>
      <t xml:space="preserve">Толкание ядра </t>
    </r>
    <r>
      <rPr>
        <sz val="11"/>
        <rFont val="Times New Roman"/>
        <family val="1"/>
        <charset val="204"/>
      </rPr>
      <t>(5 кг)</t>
    </r>
  </si>
  <si>
    <t>РЕПНИКОВ Тимофей</t>
  </si>
  <si>
    <t>Репников ПН, Данилова ТП</t>
  </si>
  <si>
    <t>ЕФИМЕНКО Демид</t>
  </si>
  <si>
    <t>Ясюлянис В.Ф.</t>
  </si>
  <si>
    <t>ИРИЦКИЙ Дмитрий</t>
  </si>
  <si>
    <t>Бразовский О.В.</t>
  </si>
  <si>
    <t>РУМЯНЦЕВ Илья</t>
  </si>
  <si>
    <t>Травкин С.А. Менькова А.А. Ясюлянис В.Ф.</t>
  </si>
  <si>
    <t>ВИКУЛИН Владимир</t>
  </si>
  <si>
    <t>ШАДРИН Артем</t>
  </si>
  <si>
    <t>АЛЕКСАНДРОВ Мирон</t>
  </si>
  <si>
    <t>КОЛБАСОВ Алексей</t>
  </si>
  <si>
    <t>НИКИТИН Павел</t>
  </si>
  <si>
    <t>Травкин С.А. Менькова А.А.Ясюлянис В.Ф.</t>
  </si>
  <si>
    <t>ЛАВРЕНТЮК Елисей</t>
  </si>
  <si>
    <t>БОГДАНОВ Максим</t>
  </si>
  <si>
    <t>ЗВОНЦОВ Владимир</t>
  </si>
  <si>
    <t>АВДЖЯН Давид</t>
  </si>
  <si>
    <t>СУЛЬСКИЙ Никита</t>
  </si>
  <si>
    <t>ЗОЛОТОРОГ Михаил</t>
  </si>
  <si>
    <t>Трубеев П.Е.</t>
  </si>
  <si>
    <t>ОЧИРОВ Галсан</t>
  </si>
  <si>
    <t>Традиционные соревнования по легкой атлетике "СМЕНА"</t>
  </si>
  <si>
    <t>Санкт-Петербург</t>
  </si>
  <si>
    <t>"Зимний стадион"</t>
  </si>
  <si>
    <t>ГЛАВНАЯ СУДЕЙСКАЯ КОЛЛЕГИЯ</t>
  </si>
  <si>
    <t xml:space="preserve">Директор соревнований                                             </t>
  </si>
  <si>
    <t>ВЯЗНЕР Борис Яковлевич  /СПб, ССВк/</t>
  </si>
  <si>
    <t xml:space="preserve">Главный судья соревнований                                     </t>
  </si>
  <si>
    <t>ТЯГУНОВ Виктор Александрович  /СПб, ССВк/</t>
  </si>
  <si>
    <t xml:space="preserve">Главный секретарь соревнований                              </t>
  </si>
  <si>
    <t>КЛЕЙН Ирина Сергеевна   /СПб, ССВк/</t>
  </si>
  <si>
    <t xml:space="preserve">Заместитель главного судьи по кадрам                     </t>
  </si>
  <si>
    <t>ЛЕИНЬШ Ольга Викторовна   /СПб, ССВк/</t>
  </si>
  <si>
    <t xml:space="preserve">Рефери по бегу   </t>
  </si>
  <si>
    <t xml:space="preserve">Рефери по прыжкам                 </t>
  </si>
  <si>
    <t xml:space="preserve">Рефери по метаниям                </t>
  </si>
  <si>
    <t xml:space="preserve">Руководитель службы информации </t>
  </si>
  <si>
    <t xml:space="preserve">и церемониалов </t>
  </si>
  <si>
    <t xml:space="preserve">Руководитель службы подготовки мест </t>
  </si>
  <si>
    <t>соревнований и оборудования</t>
  </si>
  <si>
    <t>Заместитель главного секретаря</t>
  </si>
  <si>
    <t>Руководитель службы старта</t>
  </si>
  <si>
    <t>КУЛИКОВ Владимир Яковлевич /СПб, ССВк/</t>
  </si>
  <si>
    <t>ОРЛОВ Максим Петрович /СПб, ССВк/</t>
  </si>
  <si>
    <t>БРАЗОВСКИЙ Олег Валентинович /СПб, ССВк/</t>
  </si>
  <si>
    <t>РУДАКОВ Алексей Борисович /СПб, ССВк/</t>
  </si>
  <si>
    <t>ПОЧИНСКИЙ Алексей Владимирович /СПб, Iк/</t>
  </si>
  <si>
    <t>ПИНЧУК ЮЛИЯ Юрьевна /СПб, IIк/</t>
  </si>
  <si>
    <t>10.02.03</t>
  </si>
  <si>
    <t>03.09.01</t>
  </si>
  <si>
    <t>02.11.04</t>
  </si>
  <si>
    <t>26.11.01</t>
  </si>
  <si>
    <t>1.52,03</t>
  </si>
  <si>
    <t>ГОРИНЦЕВА Полина</t>
  </si>
  <si>
    <t>Стройкова Н.В.</t>
  </si>
  <si>
    <t>05.07.03</t>
  </si>
  <si>
    <t>10.07.03</t>
  </si>
  <si>
    <t/>
  </si>
  <si>
    <t>07.12.01</t>
  </si>
  <si>
    <t>05.06.01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</si>
</sst>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dd/mm/yy;@"/>
    <numFmt numFmtId="167" formatCode="h:mm;@"/>
    <numFmt numFmtId="168" formatCode="0.0000"/>
  </numFmts>
  <fonts count="70">
    <font>
      <sz val="11"/>
      <color theme="1"/>
      <name val="Calibri"/>
      <family val="2"/>
      <charset val="204"/>
      <scheme val="minor"/>
    </font>
    <font>
      <i/>
      <u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6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6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 Cyr"/>
      <family val="2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6"/>
      <name val="Arial Cyr"/>
      <family val="2"/>
      <charset val="204"/>
    </font>
    <font>
      <sz val="18"/>
      <name val="Times New Roman"/>
      <family val="1"/>
      <charset val="204"/>
    </font>
    <font>
      <sz val="18"/>
      <name val="Arial Cyr"/>
      <family val="2"/>
      <charset val="204"/>
    </font>
    <font>
      <i/>
      <sz val="14"/>
      <name val="Arial Cyr"/>
      <family val="2"/>
      <charset val="204"/>
    </font>
    <font>
      <i/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i/>
      <sz val="11"/>
      <name val="Arial Cyr"/>
      <family val="2"/>
      <charset val="204"/>
    </font>
    <font>
      <sz val="13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CD5B4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9" fillId="0" borderId="0"/>
    <xf numFmtId="0" fontId="49" fillId="0" borderId="0"/>
  </cellStyleXfs>
  <cellXfs count="6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0" fillId="0" borderId="0" xfId="0" applyAlignme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indent="1" shrinkToFit="1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20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right" vertical="center"/>
    </xf>
    <xf numFmtId="20" fontId="6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20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shrinkToFit="1"/>
    </xf>
    <xf numFmtId="166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shrinkToFit="1"/>
    </xf>
    <xf numFmtId="0" fontId="13" fillId="0" borderId="0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13" fillId="0" borderId="0" xfId="0" applyFont="1" applyBorder="1" applyAlignment="1">
      <alignment horizontal="right" vertical="top" shrinkToFit="1"/>
    </xf>
    <xf numFmtId="166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 indent="1"/>
    </xf>
    <xf numFmtId="1" fontId="1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164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1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indent="1" shrinkToFit="1"/>
    </xf>
    <xf numFmtId="0" fontId="20" fillId="0" borderId="0" xfId="0" applyFont="1" applyAlignment="1">
      <alignment horizontal="center" vertical="center"/>
    </xf>
    <xf numFmtId="20" fontId="13" fillId="0" borderId="1" xfId="0" applyNumberFormat="1" applyFont="1" applyBorder="1" applyAlignment="1">
      <alignment horizontal="right" vertical="center"/>
    </xf>
    <xf numFmtId="20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right" vertical="center" indent="1"/>
    </xf>
    <xf numFmtId="22" fontId="13" fillId="0" borderId="1" xfId="0" applyNumberFormat="1" applyFont="1" applyBorder="1" applyAlignment="1">
      <alignment horizontal="left" vertical="center"/>
    </xf>
    <xf numFmtId="20" fontId="13" fillId="0" borderId="1" xfId="0" applyNumberFormat="1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right"/>
    </xf>
    <xf numFmtId="2" fontId="8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167" fontId="6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49" fontId="6" fillId="0" borderId="0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NumberFormat="1" applyFont="1" applyBorder="1" applyAlignment="1">
      <alignment horizontal="center"/>
    </xf>
    <xf numFmtId="0" fontId="16" fillId="0" borderId="0" xfId="0" applyFont="1" applyAlignment="1">
      <alignment vertical="center" shrinkToFit="1"/>
    </xf>
    <xf numFmtId="16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left" indent="1" shrinkToFit="1"/>
    </xf>
    <xf numFmtId="0" fontId="6" fillId="0" borderId="0" xfId="0" applyFont="1" applyAlignment="1">
      <alignment horizontal="right" shrinkToFit="1"/>
    </xf>
    <xf numFmtId="2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left" indent="1" shrinkToFi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2" fontId="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0" fontId="21" fillId="0" borderId="0" xfId="0" applyFont="1"/>
    <xf numFmtId="0" fontId="11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1" shrinkToFit="1"/>
    </xf>
    <xf numFmtId="0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6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 shrinkToFit="1"/>
    </xf>
    <xf numFmtId="0" fontId="6" fillId="0" borderId="0" xfId="0" applyFont="1" applyBorder="1" applyAlignment="1">
      <alignment vertical="center" shrinkToFit="1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6" fillId="0" borderId="0" xfId="0" applyFont="1" applyAlignment="1">
      <alignment horizontal="right" vertical="center" shrinkToFit="1"/>
    </xf>
    <xf numFmtId="164" fontId="8" fillId="0" borderId="0" xfId="0" applyNumberFormat="1" applyFont="1" applyFill="1" applyAlignment="1">
      <alignment horizontal="center" vertical="center"/>
    </xf>
    <xf numFmtId="164" fontId="22" fillId="5" borderId="0" xfId="0" applyNumberFormat="1" applyFont="1" applyFill="1" applyAlignment="1">
      <alignment horizontal="center" vertical="center"/>
    </xf>
    <xf numFmtId="2" fontId="22" fillId="5" borderId="0" xfId="0" applyNumberFormat="1" applyFont="1" applyFill="1" applyAlignment="1">
      <alignment horizontal="center" vertical="center"/>
    </xf>
    <xf numFmtId="2" fontId="22" fillId="5" borderId="0" xfId="0" applyNumberFormat="1" applyFont="1" applyFill="1" applyAlignment="1">
      <alignment horizontal="center"/>
    </xf>
    <xf numFmtId="164" fontId="22" fillId="5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167" fontId="13" fillId="0" borderId="1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/>
    </xf>
    <xf numFmtId="0" fontId="15" fillId="0" borderId="0" xfId="0" applyFont="1" applyFill="1"/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shrinkToFit="1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Border="1"/>
    <xf numFmtId="1" fontId="15" fillId="0" borderId="0" xfId="0" applyNumberFormat="1" applyFont="1" applyFill="1" applyAlignment="1">
      <alignment horizontal="center"/>
    </xf>
    <xf numFmtId="0" fontId="8" fillId="0" borderId="0" xfId="0" applyFont="1" applyFill="1"/>
    <xf numFmtId="1" fontId="15" fillId="6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24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3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 indent="1" shrinkToFit="1"/>
    </xf>
    <xf numFmtId="49" fontId="35" fillId="0" borderId="0" xfId="0" applyNumberFormat="1" applyFont="1" applyBorder="1" applyAlignment="1">
      <alignment horizontal="left" vertical="center" indent="1" shrinkToFit="1"/>
    </xf>
    <xf numFmtId="0" fontId="36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NumberFormat="1" applyFont="1" applyBorder="1"/>
    <xf numFmtId="0" fontId="16" fillId="0" borderId="0" xfId="0" applyFont="1" applyBorder="1" applyAlignment="1">
      <alignment horizontal="center"/>
    </xf>
    <xf numFmtId="49" fontId="6" fillId="0" borderId="0" xfId="0" applyNumberFormat="1" applyFont="1" applyBorder="1"/>
    <xf numFmtId="49" fontId="6" fillId="0" borderId="0" xfId="0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shrinkToFit="1"/>
    </xf>
    <xf numFmtId="166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shrinkToFit="1"/>
    </xf>
    <xf numFmtId="0" fontId="6" fillId="0" borderId="0" xfId="0" applyNumberFormat="1" applyFont="1" applyFill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shrinkToFit="1"/>
    </xf>
    <xf numFmtId="166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49" fontId="6" fillId="0" borderId="0" xfId="0" applyNumberFormat="1" applyFont="1" applyFill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/>
    <xf numFmtId="0" fontId="6" fillId="0" borderId="0" xfId="0" applyFont="1" applyFill="1"/>
    <xf numFmtId="0" fontId="13" fillId="0" borderId="0" xfId="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 shrinkToFit="1"/>
    </xf>
    <xf numFmtId="0" fontId="13" fillId="0" borderId="0" xfId="0" applyFont="1"/>
    <xf numFmtId="14" fontId="13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left"/>
    </xf>
    <xf numFmtId="0" fontId="16" fillId="0" borderId="0" xfId="0" applyFont="1" applyAlignment="1">
      <alignment horizontal="right" shrinkToFit="1"/>
    </xf>
    <xf numFmtId="1" fontId="15" fillId="6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22" fillId="0" borderId="3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22" fillId="0" borderId="0" xfId="0" applyFont="1"/>
    <xf numFmtId="0" fontId="40" fillId="0" borderId="0" xfId="1" applyFont="1" applyBorder="1" applyAlignment="1">
      <alignment horizontal="center" vertical="center"/>
    </xf>
    <xf numFmtId="0" fontId="40" fillId="0" borderId="0" xfId="1" applyFont="1" applyBorder="1" applyAlignment="1">
      <alignment horizontal="center"/>
    </xf>
    <xf numFmtId="0" fontId="40" fillId="0" borderId="0" xfId="1" applyFont="1" applyBorder="1" applyAlignment="1">
      <alignment horizontal="left"/>
    </xf>
    <xf numFmtId="0" fontId="40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 vertical="center"/>
    </xf>
    <xf numFmtId="2" fontId="16" fillId="6" borderId="0" xfId="0" applyNumberFormat="1" applyFont="1" applyFill="1" applyAlignment="1">
      <alignment horizontal="center" vertical="center"/>
    </xf>
    <xf numFmtId="0" fontId="40" fillId="0" borderId="0" xfId="1" applyFont="1" applyBorder="1"/>
    <xf numFmtId="1" fontId="1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2" fillId="0" borderId="0" xfId="1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3" fillId="0" borderId="0" xfId="1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44" fillId="0" borderId="0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shrinkToFit="1"/>
    </xf>
    <xf numFmtId="0" fontId="45" fillId="0" borderId="0" xfId="0" applyFont="1" applyBorder="1" applyAlignment="1">
      <alignment horizontal="right" vertical="center" wrapText="1"/>
    </xf>
    <xf numFmtId="0" fontId="45" fillId="0" borderId="0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shrinkToFit="1"/>
    </xf>
    <xf numFmtId="0" fontId="46" fillId="0" borderId="3" xfId="0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Border="1" applyAlignment="1">
      <alignment shrinkToFit="1"/>
    </xf>
    <xf numFmtId="2" fontId="6" fillId="0" borderId="0" xfId="0" applyNumberFormat="1" applyFont="1" applyBorder="1" applyAlignment="1">
      <alignment horizontal="center" vertical="center" shrinkToFit="1"/>
    </xf>
    <xf numFmtId="2" fontId="1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6" fillId="0" borderId="0" xfId="1" applyFont="1" applyBorder="1" applyAlignment="1">
      <alignment horizontal="center"/>
    </xf>
    <xf numFmtId="166" fontId="16" fillId="0" borderId="0" xfId="1" applyNumberFormat="1" applyFont="1" applyBorder="1" applyAlignment="1">
      <alignment horizontal="center" vertical="center"/>
    </xf>
    <xf numFmtId="2" fontId="16" fillId="0" borderId="0" xfId="0" applyNumberFormat="1" applyFont="1" applyAlignment="1">
      <alignment horizontal="left" indent="1" shrinkToFit="1"/>
    </xf>
    <xf numFmtId="0" fontId="16" fillId="0" borderId="0" xfId="1" applyFont="1" applyBorder="1" applyAlignment="1">
      <alignment horizontal="right" vertical="center" shrinkToFit="1"/>
    </xf>
    <xf numFmtId="0" fontId="16" fillId="0" borderId="0" xfId="0" applyFont="1" applyAlignment="1">
      <alignment horizontal="left" vertical="center" indent="1"/>
    </xf>
    <xf numFmtId="49" fontId="1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49" fontId="1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40" fillId="0" borderId="0" xfId="1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indent="1"/>
    </xf>
    <xf numFmtId="49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2" fontId="15" fillId="2" borderId="0" xfId="0" applyNumberFormat="1" applyFont="1" applyFill="1" applyAlignment="1">
      <alignment horizontal="center"/>
    </xf>
    <xf numFmtId="1" fontId="24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42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3" fillId="0" borderId="0" xfId="1" applyFont="1" applyBorder="1" applyAlignment="1">
      <alignment horizontal="left"/>
    </xf>
    <xf numFmtId="0" fontId="29" fillId="0" borderId="0" xfId="1" applyFont="1" applyBorder="1" applyAlignment="1">
      <alignment horizontal="left" indent="1"/>
    </xf>
    <xf numFmtId="49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 indent="1"/>
    </xf>
    <xf numFmtId="49" fontId="45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40" fillId="0" borderId="0" xfId="1" applyFont="1" applyBorder="1" applyAlignment="1">
      <alignment horizontal="left" indent="1"/>
    </xf>
    <xf numFmtId="49" fontId="40" fillId="0" borderId="0" xfId="1" applyNumberFormat="1" applyFont="1" applyBorder="1" applyAlignment="1">
      <alignment horizontal="center"/>
    </xf>
    <xf numFmtId="164" fontId="22" fillId="7" borderId="0" xfId="0" applyNumberFormat="1" applyFont="1" applyFill="1" applyAlignment="1">
      <alignment horizontal="center" vertical="center"/>
    </xf>
    <xf numFmtId="2" fontId="22" fillId="7" borderId="0" xfId="0" applyNumberFormat="1" applyFont="1" applyFill="1" applyAlignment="1">
      <alignment horizontal="center" vertical="center"/>
    </xf>
    <xf numFmtId="2" fontId="22" fillId="7" borderId="0" xfId="0" applyNumberFormat="1" applyFont="1" applyFill="1" applyAlignment="1">
      <alignment horizontal="center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/>
    </xf>
    <xf numFmtId="20" fontId="13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 shrinkToFi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horizontal="center"/>
    </xf>
    <xf numFmtId="20" fontId="16" fillId="0" borderId="1" xfId="0" applyNumberFormat="1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2" fontId="15" fillId="0" borderId="0" xfId="1" applyNumberFormat="1" applyFont="1" applyBorder="1" applyAlignment="1">
      <alignment horizontal="center"/>
    </xf>
    <xf numFmtId="0" fontId="24" fillId="0" borderId="0" xfId="0" applyFont="1" applyBorder="1" applyAlignment="1">
      <alignment horizontal="right" shrinkToFi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left" vertical="center"/>
    </xf>
    <xf numFmtId="0" fontId="24" fillId="0" borderId="7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shrinkToFit="1"/>
    </xf>
    <xf numFmtId="14" fontId="16" fillId="0" borderId="0" xfId="0" applyNumberFormat="1" applyFont="1" applyBorder="1" applyAlignment="1">
      <alignment shrinkToFit="1"/>
    </xf>
    <xf numFmtId="0" fontId="40" fillId="0" borderId="16" xfId="2" applyFont="1" applyBorder="1" applyAlignment="1">
      <alignment horizontal="center"/>
    </xf>
    <xf numFmtId="0" fontId="40" fillId="0" borderId="17" xfId="2" applyFont="1" applyBorder="1" applyAlignment="1">
      <alignment horizontal="left" indent="1"/>
    </xf>
    <xf numFmtId="0" fontId="40" fillId="0" borderId="17" xfId="2" applyFont="1" applyBorder="1"/>
    <xf numFmtId="0" fontId="40" fillId="0" borderId="17" xfId="2" applyFont="1" applyBorder="1" applyAlignment="1">
      <alignment horizontal="center"/>
    </xf>
    <xf numFmtId="2" fontId="49" fillId="0" borderId="17" xfId="2" applyNumberFormat="1" applyBorder="1" applyAlignment="1">
      <alignment horizontal="right" vertical="top"/>
    </xf>
    <xf numFmtId="49" fontId="50" fillId="0" borderId="17" xfId="2" applyNumberFormat="1" applyFont="1" applyBorder="1" applyAlignment="1">
      <alignment horizontal="right" vertical="top"/>
    </xf>
    <xf numFmtId="49" fontId="49" fillId="0" borderId="17" xfId="2" applyNumberFormat="1" applyBorder="1" applyAlignment="1">
      <alignment horizontal="right" vertical="top"/>
    </xf>
    <xf numFmtId="49" fontId="40" fillId="0" borderId="17" xfId="2" applyNumberFormat="1" applyFont="1" applyBorder="1" applyAlignment="1">
      <alignment horizontal="left"/>
    </xf>
    <xf numFmtId="0" fontId="49" fillId="0" borderId="18" xfId="2" applyBorder="1" applyAlignment="1">
      <alignment vertical="top"/>
    </xf>
    <xf numFmtId="0" fontId="49" fillId="0" borderId="0" xfId="2" applyBorder="1" applyAlignment="1">
      <alignment vertical="top"/>
    </xf>
    <xf numFmtId="0" fontId="51" fillId="0" borderId="19" xfId="2" applyFont="1" applyBorder="1" applyAlignment="1">
      <alignment horizontal="center" vertical="top"/>
    </xf>
    <xf numFmtId="0" fontId="52" fillId="0" borderId="0" xfId="2" applyFont="1" applyBorder="1" applyAlignment="1">
      <alignment horizontal="left" vertical="top" indent="1"/>
    </xf>
    <xf numFmtId="0" fontId="52" fillId="0" borderId="0" xfId="2" applyFont="1" applyBorder="1" applyAlignment="1">
      <alignment horizontal="left" vertical="top"/>
    </xf>
    <xf numFmtId="0" fontId="52" fillId="0" borderId="0" xfId="2" applyFont="1" applyBorder="1" applyAlignment="1">
      <alignment horizontal="center" vertical="top"/>
    </xf>
    <xf numFmtId="0" fontId="51" fillId="0" borderId="0" xfId="2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49" fontId="52" fillId="0" borderId="0" xfId="2" applyNumberFormat="1" applyFont="1" applyBorder="1" applyAlignment="1">
      <alignment horizontal="right" vertical="top"/>
    </xf>
    <xf numFmtId="2" fontId="52" fillId="0" borderId="0" xfId="2" applyNumberFormat="1" applyFont="1" applyBorder="1" applyAlignment="1">
      <alignment horizontal="right" vertical="top"/>
    </xf>
    <xf numFmtId="49" fontId="53" fillId="0" borderId="0" xfId="2" applyNumberFormat="1" applyFont="1" applyBorder="1" applyAlignment="1">
      <alignment horizontal="right" vertical="top"/>
    </xf>
    <xf numFmtId="0" fontId="51" fillId="0" borderId="0" xfId="2" applyFont="1" applyBorder="1" applyAlignment="1">
      <alignment vertical="top" wrapText="1"/>
    </xf>
    <xf numFmtId="0" fontId="51" fillId="0" borderId="20" xfId="2" applyFont="1" applyBorder="1" applyAlignment="1">
      <alignment vertical="top"/>
    </xf>
    <xf numFmtId="49" fontId="40" fillId="0" borderId="0" xfId="2" applyNumberFormat="1" applyFont="1" applyBorder="1" applyAlignment="1">
      <alignment horizontal="left" vertical="top"/>
    </xf>
    <xf numFmtId="0" fontId="51" fillId="0" borderId="0" xfId="2" applyFont="1" applyBorder="1" applyAlignment="1">
      <alignment horizontal="left" vertical="top" indent="1"/>
    </xf>
    <xf numFmtId="0" fontId="51" fillId="0" borderId="0" xfId="2" applyFont="1" applyBorder="1" applyAlignment="1">
      <alignment horizontal="left" vertical="top"/>
    </xf>
    <xf numFmtId="0" fontId="51" fillId="0" borderId="0" xfId="2" applyFont="1" applyBorder="1" applyAlignment="1">
      <alignment horizontal="center" vertical="top"/>
    </xf>
    <xf numFmtId="49" fontId="51" fillId="0" borderId="0" xfId="2" applyNumberFormat="1" applyFont="1" applyBorder="1" applyAlignment="1">
      <alignment horizontal="left" vertical="top"/>
    </xf>
    <xf numFmtId="2" fontId="51" fillId="0" borderId="0" xfId="2" applyNumberFormat="1" applyFont="1" applyBorder="1" applyAlignment="1">
      <alignment horizontal="right" vertical="top"/>
    </xf>
    <xf numFmtId="49" fontId="50" fillId="0" borderId="0" xfId="2" applyNumberFormat="1" applyFont="1" applyBorder="1" applyAlignment="1">
      <alignment horizontal="right" vertical="top"/>
    </xf>
    <xf numFmtId="49" fontId="51" fillId="0" borderId="0" xfId="2" applyNumberFormat="1" applyFont="1" applyBorder="1" applyAlignment="1">
      <alignment horizontal="right" vertical="top"/>
    </xf>
    <xf numFmtId="2" fontId="54" fillId="0" borderId="0" xfId="2" applyNumberFormat="1" applyFont="1" applyBorder="1" applyAlignment="1">
      <alignment horizontal="center"/>
    </xf>
    <xf numFmtId="0" fontId="0" fillId="0" borderId="20" xfId="0" applyBorder="1" applyAlignment="1">
      <alignment wrapText="1"/>
    </xf>
    <xf numFmtId="49" fontId="54" fillId="0" borderId="0" xfId="2" applyNumberFormat="1" applyFont="1" applyBorder="1" applyAlignment="1">
      <alignment horizontal="left" vertical="top"/>
    </xf>
    <xf numFmtId="2" fontId="55" fillId="0" borderId="0" xfId="0" applyNumberFormat="1" applyFont="1" applyAlignment="1">
      <alignment horizontal="center" vertical="center"/>
    </xf>
    <xf numFmtId="2" fontId="56" fillId="0" borderId="0" xfId="2" applyNumberFormat="1" applyFont="1" applyBorder="1" applyAlignment="1">
      <alignment horizontal="center"/>
    </xf>
    <xf numFmtId="2" fontId="55" fillId="0" borderId="0" xfId="2" applyNumberFormat="1" applyFont="1" applyBorder="1" applyAlignment="1">
      <alignment horizontal="center"/>
    </xf>
    <xf numFmtId="0" fontId="53" fillId="0" borderId="0" xfId="2" applyFont="1" applyBorder="1" applyAlignment="1">
      <alignment horizontal="center"/>
    </xf>
    <xf numFmtId="0" fontId="57" fillId="0" borderId="0" xfId="2" applyFont="1" applyBorder="1" applyAlignment="1">
      <alignment horizontal="center"/>
    </xf>
    <xf numFmtId="0" fontId="58" fillId="0" borderId="19" xfId="2" applyFont="1" applyBorder="1" applyAlignment="1">
      <alignment horizontal="left" indent="1"/>
    </xf>
    <xf numFmtId="0" fontId="53" fillId="0" borderId="0" xfId="2" applyFont="1" applyBorder="1" applyAlignment="1">
      <alignment horizontal="left"/>
    </xf>
    <xf numFmtId="0" fontId="40" fillId="0" borderId="0" xfId="2" applyFont="1" applyBorder="1"/>
    <xf numFmtId="0" fontId="29" fillId="0" borderId="0" xfId="2" applyFont="1" applyBorder="1" applyAlignment="1">
      <alignment horizontal="center"/>
    </xf>
    <xf numFmtId="2" fontId="40" fillId="0" borderId="0" xfId="2" applyNumberFormat="1" applyFont="1" applyBorder="1" applyAlignment="1">
      <alignment horizontal="center"/>
    </xf>
    <xf numFmtId="2" fontId="59" fillId="0" borderId="0" xfId="2" applyNumberFormat="1" applyFont="1" applyBorder="1" applyAlignment="1">
      <alignment horizontal="center"/>
    </xf>
    <xf numFmtId="2" fontId="60" fillId="0" borderId="0" xfId="2" applyNumberFormat="1" applyFont="1" applyBorder="1" applyAlignment="1">
      <alignment horizontal="center"/>
    </xf>
    <xf numFmtId="0" fontId="58" fillId="0" borderId="0" xfId="2" applyFont="1" applyBorder="1" applyAlignment="1">
      <alignment horizontal="right"/>
    </xf>
    <xf numFmtId="0" fontId="40" fillId="0" borderId="20" xfId="2" applyFont="1" applyBorder="1"/>
    <xf numFmtId="49" fontId="29" fillId="0" borderId="0" xfId="2" applyNumberFormat="1" applyFont="1" applyBorder="1" applyAlignment="1">
      <alignment horizontal="left" vertical="top"/>
    </xf>
    <xf numFmtId="0" fontId="51" fillId="0" borderId="21" xfId="2" applyFont="1" applyBorder="1" applyAlignment="1">
      <alignment horizontal="center" vertical="top"/>
    </xf>
    <xf numFmtId="0" fontId="51" fillId="0" borderId="22" xfId="2" applyFont="1" applyBorder="1" applyAlignment="1">
      <alignment horizontal="left" vertical="top" indent="1"/>
    </xf>
    <xf numFmtId="0" fontId="51" fillId="0" borderId="22" xfId="2" applyFont="1" applyBorder="1" applyAlignment="1">
      <alignment horizontal="left" vertical="top"/>
    </xf>
    <xf numFmtId="0" fontId="51" fillId="0" borderId="22" xfId="2" applyFont="1" applyBorder="1" applyAlignment="1">
      <alignment horizontal="center" vertical="top"/>
    </xf>
    <xf numFmtId="0" fontId="57" fillId="0" borderId="22" xfId="2" applyFont="1" applyBorder="1" applyAlignment="1">
      <alignment horizontal="center"/>
    </xf>
    <xf numFmtId="0" fontId="51" fillId="0" borderId="22" xfId="2" applyFont="1" applyBorder="1" applyAlignment="1">
      <alignment vertical="top"/>
    </xf>
    <xf numFmtId="0" fontId="29" fillId="0" borderId="22" xfId="2" applyFont="1" applyBorder="1" applyAlignment="1">
      <alignment horizontal="center"/>
    </xf>
    <xf numFmtId="49" fontId="51" fillId="0" borderId="22" xfId="2" applyNumberFormat="1" applyFont="1" applyBorder="1" applyAlignment="1">
      <alignment horizontal="right" vertical="top"/>
    </xf>
    <xf numFmtId="2" fontId="51" fillId="0" borderId="22" xfId="2" applyNumberFormat="1" applyFont="1" applyBorder="1" applyAlignment="1">
      <alignment horizontal="right" vertical="top"/>
    </xf>
    <xf numFmtId="49" fontId="50" fillId="0" borderId="22" xfId="2" applyNumberFormat="1" applyFont="1" applyBorder="1" applyAlignment="1">
      <alignment horizontal="right" vertical="top"/>
    </xf>
    <xf numFmtId="0" fontId="51" fillId="0" borderId="22" xfId="2" applyFont="1" applyBorder="1" applyAlignment="1">
      <alignment vertical="top" wrapText="1"/>
    </xf>
    <xf numFmtId="0" fontId="51" fillId="0" borderId="23" xfId="2" applyFont="1" applyBorder="1" applyAlignment="1">
      <alignment vertical="top"/>
    </xf>
    <xf numFmtId="0" fontId="58" fillId="0" borderId="0" xfId="2" applyFont="1" applyBorder="1" applyAlignment="1">
      <alignment horizontal="left" indent="1"/>
    </xf>
    <xf numFmtId="0" fontId="61" fillId="0" borderId="0" xfId="2" applyFont="1" applyBorder="1" applyAlignment="1">
      <alignment horizontal="right"/>
    </xf>
    <xf numFmtId="0" fontId="61" fillId="0" borderId="0" xfId="2" applyFont="1" applyBorder="1" applyAlignment="1">
      <alignment horizontal="left"/>
    </xf>
    <xf numFmtId="49" fontId="61" fillId="0" borderId="0" xfId="2" applyNumberFormat="1" applyFont="1" applyBorder="1" applyAlignment="1">
      <alignment horizontal="left"/>
    </xf>
    <xf numFmtId="49" fontId="61" fillId="0" borderId="0" xfId="2" applyNumberFormat="1" applyFont="1" applyBorder="1" applyAlignment="1">
      <alignment horizontal="right"/>
    </xf>
    <xf numFmtId="0" fontId="62" fillId="0" borderId="0" xfId="2" applyFont="1" applyBorder="1" applyAlignment="1">
      <alignment horizontal="left"/>
    </xf>
    <xf numFmtId="2" fontId="59" fillId="0" borderId="0" xfId="2" applyNumberFormat="1" applyFont="1" applyBorder="1" applyAlignment="1">
      <alignment horizontal="right"/>
    </xf>
    <xf numFmtId="20" fontId="61" fillId="0" borderId="0" xfId="2" applyNumberFormat="1" applyFont="1" applyBorder="1" applyAlignment="1">
      <alignment horizontal="left"/>
    </xf>
    <xf numFmtId="0" fontId="62" fillId="0" borderId="0" xfId="2" applyFont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40" fillId="0" borderId="0" xfId="2" applyFont="1" applyBorder="1" applyAlignment="1">
      <alignment horizontal="left" indent="1"/>
    </xf>
    <xf numFmtId="2" fontId="49" fillId="0" borderId="0" xfId="2" applyNumberFormat="1" applyBorder="1" applyAlignment="1">
      <alignment horizontal="right" vertical="top"/>
    </xf>
    <xf numFmtId="49" fontId="49" fillId="0" borderId="0" xfId="2" applyNumberFormat="1" applyBorder="1" applyAlignment="1">
      <alignment horizontal="right" vertical="top"/>
    </xf>
    <xf numFmtId="49" fontId="40" fillId="0" borderId="0" xfId="2" applyNumberFormat="1" applyFont="1" applyBorder="1" applyAlignment="1">
      <alignment horizontal="left"/>
    </xf>
    <xf numFmtId="0" fontId="47" fillId="0" borderId="0" xfId="0" applyFont="1"/>
    <xf numFmtId="2" fontId="29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/>
    </xf>
    <xf numFmtId="0" fontId="2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0" fontId="23" fillId="0" borderId="0" xfId="0" applyFont="1" applyAlignment="1">
      <alignment horizontal="left" vertical="center"/>
    </xf>
    <xf numFmtId="0" fontId="65" fillId="0" borderId="0" xfId="0" applyFont="1" applyAlignment="1">
      <alignment horizontal="left"/>
    </xf>
    <xf numFmtId="0" fontId="66" fillId="0" borderId="0" xfId="0" applyFont="1"/>
    <xf numFmtId="0" fontId="17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4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64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8" fillId="0" borderId="0" xfId="0" applyFont="1"/>
    <xf numFmtId="0" fontId="68" fillId="0" borderId="0" xfId="0" applyFont="1" applyAlignment="1">
      <alignment horizontal="left"/>
    </xf>
    <xf numFmtId="0" fontId="69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vertical="center" shrinkToFit="1"/>
    </xf>
    <xf numFmtId="166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66" fontId="22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166" fontId="32" fillId="0" borderId="0" xfId="0" applyNumberFormat="1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166" fontId="22" fillId="0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>
      <alignment horizontal="right" shrinkToFit="1"/>
    </xf>
    <xf numFmtId="0" fontId="13" fillId="0" borderId="25" xfId="0" applyFont="1" applyFill="1" applyBorder="1" applyAlignment="1">
      <alignment horizontal="right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shrinkToFit="1"/>
    </xf>
    <xf numFmtId="166" fontId="22" fillId="0" borderId="6" xfId="0" applyNumberFormat="1" applyFont="1" applyFill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3" fillId="0" borderId="13" xfId="0" applyFont="1" applyFill="1" applyBorder="1" applyAlignment="1">
      <alignment horizontal="right" shrinkToFit="1"/>
    </xf>
    <xf numFmtId="166" fontId="13" fillId="0" borderId="6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5" fillId="0" borderId="24" xfId="0" applyFont="1" applyBorder="1" applyAlignment="1">
      <alignment horizontal="right" shrinkToFit="1"/>
    </xf>
    <xf numFmtId="0" fontId="15" fillId="0" borderId="25" xfId="0" applyFont="1" applyBorder="1" applyAlignment="1">
      <alignment horizontal="right" shrinkToFit="1"/>
    </xf>
    <xf numFmtId="0" fontId="16" fillId="0" borderId="6" xfId="0" applyFont="1" applyBorder="1" applyAlignment="1">
      <alignment horizontal="center"/>
    </xf>
    <xf numFmtId="0" fontId="15" fillId="0" borderId="13" xfId="0" applyFont="1" applyBorder="1" applyAlignment="1">
      <alignment horizontal="right" shrinkToFit="1"/>
    </xf>
    <xf numFmtId="166" fontId="13" fillId="0" borderId="5" xfId="0" applyNumberFormat="1" applyFont="1" applyFill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166" fontId="32" fillId="0" borderId="6" xfId="0" applyNumberFormat="1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166" fontId="15" fillId="0" borderId="5" xfId="0" applyNumberFormat="1" applyFont="1" applyBorder="1" applyAlignment="1">
      <alignment horizontal="center"/>
    </xf>
    <xf numFmtId="0" fontId="16" fillId="0" borderId="24" xfId="0" applyFont="1" applyBorder="1" applyAlignment="1">
      <alignment horizontal="right" shrinkToFit="1"/>
    </xf>
    <xf numFmtId="166" fontId="15" fillId="0" borderId="0" xfId="0" applyNumberFormat="1" applyFont="1" applyBorder="1" applyAlignment="1">
      <alignment horizontal="center"/>
    </xf>
    <xf numFmtId="0" fontId="16" fillId="0" borderId="25" xfId="0" applyFont="1" applyBorder="1" applyAlignment="1">
      <alignment horizontal="right" shrinkToFit="1"/>
    </xf>
    <xf numFmtId="166" fontId="15" fillId="0" borderId="6" xfId="0" applyNumberFormat="1" applyFont="1" applyBorder="1" applyAlignment="1">
      <alignment horizontal="center"/>
    </xf>
    <xf numFmtId="0" fontId="16" fillId="0" borderId="13" xfId="0" applyFont="1" applyBorder="1" applyAlignment="1">
      <alignment horizontal="right" shrinkToFi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right" shrinkToFit="1"/>
    </xf>
    <xf numFmtId="0" fontId="8" fillId="0" borderId="25" xfId="0" applyFont="1" applyBorder="1" applyAlignment="1">
      <alignment horizontal="right" shrinkToFit="1"/>
    </xf>
    <xf numFmtId="0" fontId="8" fillId="0" borderId="13" xfId="0" applyFont="1" applyBorder="1" applyAlignment="1">
      <alignment horizontal="right" shrinkToFit="1"/>
    </xf>
    <xf numFmtId="0" fontId="6" fillId="0" borderId="24" xfId="0" applyFont="1" applyBorder="1" applyAlignment="1">
      <alignment horizontal="right" shrinkToFit="1"/>
    </xf>
    <xf numFmtId="0" fontId="6" fillId="0" borderId="25" xfId="0" applyFont="1" applyBorder="1" applyAlignment="1">
      <alignment horizontal="right" shrinkToFit="1"/>
    </xf>
    <xf numFmtId="0" fontId="6" fillId="0" borderId="13" xfId="0" applyFont="1" applyBorder="1" applyAlignment="1">
      <alignment horizontal="right" shrinkToFit="1"/>
    </xf>
    <xf numFmtId="0" fontId="13" fillId="0" borderId="6" xfId="0" applyFont="1" applyBorder="1" applyAlignment="1">
      <alignment horizontal="center"/>
    </xf>
    <xf numFmtId="2" fontId="55" fillId="0" borderId="0" xfId="2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37" fillId="0" borderId="7" xfId="0" applyFont="1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left" vertical="center"/>
    </xf>
    <xf numFmtId="167" fontId="0" fillId="0" borderId="1" xfId="0" applyNumberForma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1" fillId="0" borderId="14" xfId="0" applyFont="1" applyBorder="1"/>
    <xf numFmtId="0" fontId="24" fillId="0" borderId="8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top" shrinkToFit="1"/>
    </xf>
    <xf numFmtId="0" fontId="13" fillId="0" borderId="6" xfId="0" applyFont="1" applyBorder="1" applyAlignment="1">
      <alignment horizontal="center" vertical="top" shrinkToFit="1"/>
    </xf>
    <xf numFmtId="0" fontId="13" fillId="0" borderId="5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3" fillId="0" borderId="6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3" fillId="0" borderId="5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16" fillId="0" borderId="5" xfId="0" applyFont="1" applyBorder="1" applyAlignment="1" applyProtection="1">
      <alignment horizontal="center" vertical="top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16" fillId="0" borderId="6" xfId="0" applyFont="1" applyBorder="1" applyAlignment="1" applyProtection="1">
      <alignment horizontal="center" vertical="top" wrapText="1"/>
      <protection hidden="1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/>
    <xf numFmtId="0" fontId="24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3">
    <cellStyle name="Normal 2" xfId="2"/>
    <cellStyle name="Обычный" xfId="0" builtinId="0"/>
    <cellStyle name="Обычный 2" xfId="1"/>
  </cellStyles>
  <dxfs count="21"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77;&#1088;-&#1074;&#1086;%20&#1040;&#1082;&#1072;&#1076;&#1077;&#1084;&#1080;&#1080;%2015-16.11.2014\&#1057;&#1090;&#1072;&#1088;&#1090;\&#1089;&#1086;&#1088;&#1077;&#1074;&#1085;&#1086;&#1074;&#1072;&#1085;&#1080;&#1103;&#1050;\2013\&#1050;&#1091;&#1073;&#1086;&#1082;%20&#1040;&#1082;&#1072;&#1076;&#1077;&#1084;&#1080;&#1080;,%20&#1092;&#1077;&#1074;&#1088;&#1072;&#1083;&#1100;%202013\&#1048;&#1090;&#1086;&#1075;%20Excel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WINDOWS\&#1056;&#1072;&#1073;&#1086;&#1095;&#1080;&#1081;%20&#1089;&#1090;&#1086;&#1083;\&#1041;_&#1070;\&#1044;&#1083;&#1103;_&#1087;&#1088;&#1086;&#1090;&#1086;&#1082;&#1086;&#1083;&#1086;&#107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-COMP\pablic\&#1057;&#1052;&#1045;&#1053;&#1040;%202018\&#1050;&#1086;&#1084;&#1072;&#1085;&#1076;&#1085;&#1086;&#1077;%20&#1087;&#1077;&#1088;&#1074;&#1077;&#1085;&#1089;&#1090;&#1074;&#1086;,%20&#1057;&#1084;&#1077;&#1085;&#1072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0.1\pablic\Users\&#1054;&#1083;&#1100;&#1075;&#1072;\Desktop\&#1057;&#1084;&#1077;&#1085;&#1072;110318\&#1080;&#1090;&#1086;&#1075;_1103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-COMP\pablic\Users\&#1054;&#1083;&#1100;&#1075;&#1072;\Desktop\&#1057;&#1084;&#1077;&#1085;&#1072;110318\&#1080;&#1090;&#1086;&#1075;_1103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ill\sport\Natalia\&#1056;&#1072;&#1079;&#1088;&#1072;&#1073;&#1086;&#1090;&#1082;&#1080;\Natalia\4,6%20&#1080;&#1102;&#1085;&#1103;%202001\&#1041;&#1072;&#1079;&#1086;&#1074;&#1099;&#1081;&#1047;&#1085;&#1072;&#1084;&#1077;&#1085;&#1089;&#1082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&#1087;&#1082;\&#1076;&#1086;&#1084;&#1072;&#1096;&#1085;&#1103;&#1103;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40;&#1083;&#1077;&#1082;&#1089;&#1077;&#1077;&#1074;\Desktop\Documents\&#1089;&#1086;&#1088;&#1077;&#1074;&#1085;&#1086;&#1074;&#1072;&#1085;&#1080;&#1103;&#1050;\&#1042;&#1059;&#1047;&#1099;\&#1042;&#1059;&#1047;&#1099;,%20&#1076;&#1077;&#1082;&#1072;&#1073;&#1088;&#1100;%202011\&#1057;&#1086;&#1088;&#1077;&#1074;&#1085;&#1086;&#1074;&#1072;&#1085;&#1080;&#1103;\18-19.12.04%20(&#1089;&#1088;.&#1074;&#1086;&#1079;&#1088;.)\&#1050;&#1086;&#1084;&#1072;&#1085;&#1076;&#1085;&#1072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ОФОРМИЛКИ"/>
      <sheetName val="ПОЛОЖЕНИЕ"/>
      <sheetName val="ПРОТОКОЛ"/>
      <sheetName val="ДОЗАЯВКА"/>
      <sheetName val="ФИНИШКА"/>
    </sheetNames>
    <sheetDataSet>
      <sheetData sheetId="0"/>
      <sheetData sheetId="1"/>
      <sheetData sheetId="2">
        <row r="1">
          <cell r="Z1" t="str">
            <v>рез-т</v>
          </cell>
        </row>
        <row r="3">
          <cell r="Z3">
            <v>3.6782407407407409E-2</v>
          </cell>
        </row>
        <row r="4">
          <cell r="Z4">
            <v>1.3634259259259259E-2</v>
          </cell>
        </row>
        <row r="5">
          <cell r="Z5">
            <v>4.1261574074074076E-2</v>
          </cell>
        </row>
        <row r="6">
          <cell r="Z6">
            <v>1.6076388888888887E-2</v>
          </cell>
        </row>
        <row r="7">
          <cell r="Z7" t="str">
            <v>снят</v>
          </cell>
        </row>
        <row r="8">
          <cell r="Z8">
            <v>2.3206018518518515E-2</v>
          </cell>
        </row>
        <row r="9">
          <cell r="Z9">
            <v>2.7627314814814813E-2</v>
          </cell>
        </row>
        <row r="10">
          <cell r="Z10">
            <v>2.7800925925925923E-2</v>
          </cell>
        </row>
        <row r="11">
          <cell r="Z11">
            <v>4.1724537037037039E-2</v>
          </cell>
        </row>
        <row r="12">
          <cell r="Z12">
            <v>5.6087962962962958E-2</v>
          </cell>
        </row>
        <row r="13">
          <cell r="Z13">
            <v>2.2175925925925925E-2</v>
          </cell>
        </row>
        <row r="14">
          <cell r="Z14" t="str">
            <v>неявка</v>
          </cell>
        </row>
        <row r="15">
          <cell r="Z15" t="str">
            <v>снят</v>
          </cell>
        </row>
        <row r="16">
          <cell r="Z16" t="str">
            <v>снята</v>
          </cell>
        </row>
        <row r="17">
          <cell r="Z17" t="str">
            <v>снят</v>
          </cell>
        </row>
        <row r="18">
          <cell r="Z18">
            <v>3.0243055555555554E-2</v>
          </cell>
        </row>
        <row r="19">
          <cell r="Z19" t="str">
            <v>снят</v>
          </cell>
        </row>
        <row r="20">
          <cell r="Z20">
            <v>3.4988425925925923E-2</v>
          </cell>
        </row>
        <row r="21">
          <cell r="Z21" t="str">
            <v>неявка</v>
          </cell>
        </row>
        <row r="22">
          <cell r="Z22" t="str">
            <v>снят</v>
          </cell>
        </row>
        <row r="23">
          <cell r="Z23">
            <v>3.0636574074074076E-2</v>
          </cell>
        </row>
        <row r="24">
          <cell r="Z24" t="str">
            <v>неявка</v>
          </cell>
        </row>
        <row r="25">
          <cell r="Z25">
            <v>4.95949074074074E-2</v>
          </cell>
        </row>
        <row r="26">
          <cell r="Z26">
            <v>4.0370370370370362E-2</v>
          </cell>
        </row>
        <row r="27">
          <cell r="Z27">
            <v>3.2615740740740737E-2</v>
          </cell>
        </row>
        <row r="28">
          <cell r="Z28" t="str">
            <v>неявка</v>
          </cell>
        </row>
        <row r="29">
          <cell r="Z29" t="str">
            <v>неявка</v>
          </cell>
        </row>
        <row r="30">
          <cell r="Z30" t="str">
            <v>неявка</v>
          </cell>
        </row>
        <row r="31">
          <cell r="Z31">
            <v>4.6631944444444448E-2</v>
          </cell>
        </row>
        <row r="32">
          <cell r="Z32">
            <v>4.0833333333333333E-2</v>
          </cell>
        </row>
        <row r="33">
          <cell r="Z33" t="str">
            <v>неявка</v>
          </cell>
        </row>
        <row r="34">
          <cell r="Z34">
            <v>3.1932870370370375E-2</v>
          </cell>
        </row>
        <row r="35">
          <cell r="Z35">
            <v>3.6967592592592594E-2</v>
          </cell>
        </row>
        <row r="36">
          <cell r="Z36">
            <v>3.4062499999999996E-2</v>
          </cell>
        </row>
        <row r="37">
          <cell r="Z37">
            <v>4.5428240740740741E-2</v>
          </cell>
        </row>
        <row r="38">
          <cell r="Z38">
            <v>4.0752314814814811E-2</v>
          </cell>
        </row>
        <row r="39">
          <cell r="Z39" t="str">
            <v>неявка</v>
          </cell>
        </row>
        <row r="40">
          <cell r="Z40">
            <v>3.2986111111111112E-2</v>
          </cell>
        </row>
        <row r="41">
          <cell r="Z41" t="str">
            <v>снят</v>
          </cell>
        </row>
        <row r="42">
          <cell r="Z42" t="str">
            <v>неявка</v>
          </cell>
        </row>
        <row r="43">
          <cell r="Z43">
            <v>6.5393518518518517E-2</v>
          </cell>
        </row>
        <row r="44">
          <cell r="Z44">
            <v>1.1643518518518517E-2</v>
          </cell>
        </row>
        <row r="45">
          <cell r="Z45" t="str">
            <v>неявка</v>
          </cell>
        </row>
        <row r="46">
          <cell r="Z46">
            <v>4.9259259259259267E-2</v>
          </cell>
        </row>
        <row r="47">
          <cell r="Z47">
            <v>3.6840277777777777E-2</v>
          </cell>
        </row>
        <row r="48">
          <cell r="Z48">
            <v>3.9039351851851853E-2</v>
          </cell>
        </row>
        <row r="49">
          <cell r="Z49">
            <v>4.4224537037037041E-2</v>
          </cell>
        </row>
        <row r="50">
          <cell r="Z50" t="str">
            <v>снят</v>
          </cell>
        </row>
        <row r="51">
          <cell r="Z51">
            <v>4.3969907407407402E-2</v>
          </cell>
        </row>
        <row r="52">
          <cell r="Z52" t="str">
            <v>снят</v>
          </cell>
        </row>
        <row r="53">
          <cell r="Z53">
            <v>2.7395833333333331E-2</v>
          </cell>
        </row>
        <row r="54">
          <cell r="Z54" t="str">
            <v>неявка</v>
          </cell>
        </row>
        <row r="55">
          <cell r="Z55">
            <v>3.5671296296296291E-2</v>
          </cell>
        </row>
        <row r="56">
          <cell r="Z56">
            <v>4.8321759259259259E-2</v>
          </cell>
        </row>
        <row r="57">
          <cell r="Z57" t="str">
            <v>неявка</v>
          </cell>
        </row>
        <row r="58">
          <cell r="Z58">
            <v>3.5706018518518519E-2</v>
          </cell>
        </row>
        <row r="59">
          <cell r="Z59">
            <v>3.1585648148148147E-2</v>
          </cell>
        </row>
        <row r="60">
          <cell r="Z60" t="str">
            <v>снят</v>
          </cell>
        </row>
        <row r="61">
          <cell r="Z61" t="str">
            <v>снята</v>
          </cell>
        </row>
        <row r="62">
          <cell r="Z62" t="str">
            <v>неявка</v>
          </cell>
        </row>
        <row r="63">
          <cell r="Z63">
            <v>2.9212962962962968E-2</v>
          </cell>
        </row>
        <row r="64">
          <cell r="Z64" t="str">
            <v>снята</v>
          </cell>
        </row>
        <row r="65">
          <cell r="Z65">
            <v>4.0069444444444449E-2</v>
          </cell>
        </row>
        <row r="66">
          <cell r="Z66" t="str">
            <v>неявка</v>
          </cell>
        </row>
        <row r="67">
          <cell r="Z67">
            <v>1.6944444444444443E-2</v>
          </cell>
        </row>
        <row r="68">
          <cell r="Z68" t="str">
            <v>снят</v>
          </cell>
        </row>
        <row r="69">
          <cell r="Z69">
            <v>2.3622685185185184E-2</v>
          </cell>
        </row>
        <row r="70">
          <cell r="Z70">
            <v>3.366898148148148E-2</v>
          </cell>
        </row>
        <row r="71">
          <cell r="Z71">
            <v>2.6712962962962963E-2</v>
          </cell>
        </row>
        <row r="72">
          <cell r="Z72">
            <v>4.2175925925925922E-2</v>
          </cell>
        </row>
        <row r="73">
          <cell r="Z73">
            <v>4.5486111111111102E-2</v>
          </cell>
        </row>
        <row r="74">
          <cell r="Z74">
            <v>2.4791666666666667E-2</v>
          </cell>
        </row>
        <row r="75">
          <cell r="Z75">
            <v>2.4571759259259258E-2</v>
          </cell>
        </row>
        <row r="76">
          <cell r="Z76">
            <v>3.9039351851851853E-2</v>
          </cell>
        </row>
        <row r="77">
          <cell r="Z77">
            <v>4.0810185185185185E-2</v>
          </cell>
        </row>
        <row r="78">
          <cell r="Z78" t="str">
            <v>снята</v>
          </cell>
        </row>
        <row r="79">
          <cell r="Z79" t="str">
            <v>неявка</v>
          </cell>
        </row>
        <row r="80">
          <cell r="Z80">
            <v>5.1944444444444446E-2</v>
          </cell>
        </row>
        <row r="81">
          <cell r="Z81" t="str">
            <v>снят</v>
          </cell>
        </row>
        <row r="82">
          <cell r="Z82">
            <v>4.0891203703703707E-2</v>
          </cell>
        </row>
        <row r="83">
          <cell r="Z83">
            <v>3.1574074074074074E-2</v>
          </cell>
        </row>
        <row r="84">
          <cell r="Z84">
            <v>2.7592592592592599E-2</v>
          </cell>
        </row>
        <row r="85">
          <cell r="Z85">
            <v>1.2534722222222225E-2</v>
          </cell>
        </row>
        <row r="86">
          <cell r="Z86">
            <v>7.4374999999999997E-2</v>
          </cell>
        </row>
        <row r="87">
          <cell r="Z87">
            <v>2.6249999999999999E-2</v>
          </cell>
        </row>
        <row r="88">
          <cell r="Z88">
            <v>8.5532407407407397E-3</v>
          </cell>
        </row>
        <row r="89">
          <cell r="Z89" t="str">
            <v>снят</v>
          </cell>
        </row>
        <row r="90">
          <cell r="Z90">
            <v>3.0162037037037036E-2</v>
          </cell>
        </row>
        <row r="91">
          <cell r="Z91">
            <v>3.4791666666666665E-2</v>
          </cell>
        </row>
        <row r="92">
          <cell r="Z92">
            <v>2.6099537037037039E-2</v>
          </cell>
        </row>
        <row r="93">
          <cell r="Z93" t="str">
            <v>снят</v>
          </cell>
        </row>
        <row r="94">
          <cell r="Z94">
            <v>2.8067129629629629E-2</v>
          </cell>
        </row>
        <row r="95">
          <cell r="Z95" t="str">
            <v>снят</v>
          </cell>
        </row>
        <row r="96">
          <cell r="Z96">
            <v>1.0543981481481481E-2</v>
          </cell>
        </row>
        <row r="97">
          <cell r="Z97" t="str">
            <v>снят</v>
          </cell>
        </row>
        <row r="98">
          <cell r="Z98">
            <v>2.19212962962963E-2</v>
          </cell>
        </row>
        <row r="99">
          <cell r="Z99">
            <v>5.497685185185187E-3</v>
          </cell>
        </row>
        <row r="100">
          <cell r="Z100" t="str">
            <v>неявка</v>
          </cell>
        </row>
        <row r="101">
          <cell r="Z101">
            <v>7.5347222222222222E-3</v>
          </cell>
        </row>
        <row r="102">
          <cell r="Z102" t="str">
            <v>сошел</v>
          </cell>
        </row>
        <row r="103">
          <cell r="Z103">
            <v>-1.2847222222222218E-3</v>
          </cell>
        </row>
        <row r="104">
          <cell r="Z104" t="str">
            <v>неявка</v>
          </cell>
        </row>
        <row r="105">
          <cell r="Z105" t="str">
            <v>неявка</v>
          </cell>
        </row>
        <row r="106">
          <cell r="Z106" t="str">
            <v>неявка</v>
          </cell>
        </row>
        <row r="107">
          <cell r="Z107">
            <v>5.6134259259259245E-3</v>
          </cell>
        </row>
        <row r="108">
          <cell r="Z108">
            <v>2.898148148148148E-2</v>
          </cell>
        </row>
        <row r="109">
          <cell r="Z109">
            <v>-3.3564814814814811E-3</v>
          </cell>
        </row>
        <row r="110">
          <cell r="Z110" t="str">
            <v>сошел</v>
          </cell>
        </row>
        <row r="111">
          <cell r="Z111">
            <v>1.6851851851851851E-2</v>
          </cell>
        </row>
        <row r="112">
          <cell r="Z112">
            <v>1.1030092592592595E-2</v>
          </cell>
        </row>
        <row r="113">
          <cell r="Z113">
            <v>2.5277777777777777E-2</v>
          </cell>
        </row>
        <row r="114">
          <cell r="Z114" t="str">
            <v>снят</v>
          </cell>
        </row>
        <row r="115">
          <cell r="Z115" t="str">
            <v>неявка</v>
          </cell>
        </row>
        <row r="116">
          <cell r="Z116">
            <v>1.6203703703703692E-4</v>
          </cell>
        </row>
        <row r="117">
          <cell r="Z117">
            <v>9.5601851851851855E-3</v>
          </cell>
        </row>
        <row r="118">
          <cell r="Z118">
            <v>4.4328703703703683E-3</v>
          </cell>
        </row>
        <row r="119">
          <cell r="Z119">
            <v>3.7326388888888881E-2</v>
          </cell>
        </row>
        <row r="120">
          <cell r="Z120">
            <v>6.4467592592592562E-3</v>
          </cell>
        </row>
        <row r="121">
          <cell r="Z121">
            <v>8.8194444444444457E-3</v>
          </cell>
        </row>
        <row r="122">
          <cell r="Z122" t="str">
            <v>снята</v>
          </cell>
        </row>
        <row r="123">
          <cell r="Z123" t="str">
            <v>неявка</v>
          </cell>
        </row>
        <row r="124">
          <cell r="Z124">
            <v>3.4375000000000031E-3</v>
          </cell>
        </row>
        <row r="125">
          <cell r="Z125" t="str">
            <v>снят</v>
          </cell>
        </row>
        <row r="126">
          <cell r="Z126">
            <v>4.1087962962962944E-3</v>
          </cell>
        </row>
        <row r="127">
          <cell r="Z127" t="str">
            <v>неявка</v>
          </cell>
        </row>
        <row r="128">
          <cell r="Z128" t="str">
            <v>снят</v>
          </cell>
        </row>
        <row r="129">
          <cell r="Z129">
            <v>3.7384259259259263E-3</v>
          </cell>
        </row>
        <row r="130">
          <cell r="Z130">
            <v>1.0868055555555558E-2</v>
          </cell>
        </row>
        <row r="131">
          <cell r="Z131" t="str">
            <v>неявка</v>
          </cell>
        </row>
        <row r="132">
          <cell r="Z132">
            <v>-5.7407407407407442E-3</v>
          </cell>
        </row>
        <row r="133">
          <cell r="Z133">
            <v>6.0185185185185341E-4</v>
          </cell>
        </row>
        <row r="134">
          <cell r="Z134">
            <v>2.8182870370370372E-2</v>
          </cell>
        </row>
        <row r="135">
          <cell r="Z135" t="str">
            <v>снят</v>
          </cell>
        </row>
        <row r="136">
          <cell r="Z136" t="str">
            <v>неявка</v>
          </cell>
        </row>
        <row r="137">
          <cell r="Z137">
            <v>3.2754629629629627E-3</v>
          </cell>
        </row>
        <row r="138">
          <cell r="Z138" t="str">
            <v>неявка</v>
          </cell>
        </row>
        <row r="139">
          <cell r="Z139" t="str">
            <v>снят</v>
          </cell>
        </row>
        <row r="140">
          <cell r="Z140" t="str">
            <v>снята</v>
          </cell>
        </row>
        <row r="141">
          <cell r="Z141" t="str">
            <v>снят</v>
          </cell>
        </row>
        <row r="142">
          <cell r="Z142">
            <v>-1.319444444444446E-3</v>
          </cell>
        </row>
        <row r="143">
          <cell r="Z143">
            <v>3.4317129629629635E-2</v>
          </cell>
        </row>
        <row r="144">
          <cell r="Z144" t="str">
            <v>неявка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Общее"/>
      <sheetName val="Девочки"/>
      <sheetName val="Юноши"/>
      <sheetName val="Всего"/>
      <sheetName val="Девочки_итог"/>
      <sheetName val="Юноши_итог"/>
      <sheetName val="Всего_итог"/>
      <sheetName val="Девочки (2)"/>
      <sheetName val="Юноши (2)"/>
      <sheetName val="Всего (2)"/>
    </sheetNames>
    <sheetDataSet>
      <sheetData sheetId="0">
        <row r="1">
          <cell r="C1" t="str">
            <v>№ 230 Фрунзенский</v>
          </cell>
          <cell r="G1" t="str">
            <v>№ 235 им. Д.Д.Шостаковича Адмиралтейский</v>
          </cell>
          <cell r="K1" t="str">
            <v xml:space="preserve">№ 303 им. Фридриха Шиллера Фрунзенский </v>
          </cell>
          <cell r="O1" t="str">
            <v>№ 335 Пушкинский</v>
          </cell>
          <cell r="S1" t="str">
            <v>№ 341 Невский</v>
          </cell>
          <cell r="W1" t="str">
            <v>№ 363 Фрунзенский</v>
          </cell>
          <cell r="AA1" t="str">
            <v>№ 406 Пушкинский</v>
          </cell>
          <cell r="AE1" t="str">
            <v>№ 500 Пушкинский</v>
          </cell>
          <cell r="BK1" t="str">
            <v>№ 517 Выборгский</v>
          </cell>
          <cell r="BO1" t="str">
            <v>№ 562 Красногвардейский</v>
          </cell>
          <cell r="BS1" t="str">
            <v>№ 641 Невский</v>
          </cell>
          <cell r="BW1" t="str">
            <v>СПб КВК "Легкая атлетика"</v>
          </cell>
          <cell r="CA1" t="str">
            <v>СПб КВК "Полиатлон"</v>
          </cell>
          <cell r="CE1" t="str">
            <v>№ 329 Невский</v>
          </cell>
        </row>
        <row r="18">
          <cell r="F18">
            <v>1972</v>
          </cell>
          <cell r="J18">
            <v>1184</v>
          </cell>
          <cell r="N18">
            <v>2063</v>
          </cell>
          <cell r="V18">
            <v>1658</v>
          </cell>
          <cell r="Z18">
            <v>1317</v>
          </cell>
          <cell r="AD18">
            <v>2686</v>
          </cell>
          <cell r="AH18">
            <v>2240</v>
          </cell>
          <cell r="BR18">
            <v>2049</v>
          </cell>
          <cell r="BV18">
            <v>2063</v>
          </cell>
        </row>
        <row r="34">
          <cell r="F34">
            <v>2303</v>
          </cell>
          <cell r="N34">
            <v>2039</v>
          </cell>
          <cell r="R34">
            <v>2091</v>
          </cell>
          <cell r="V34">
            <v>1021</v>
          </cell>
          <cell r="Z34">
            <v>0</v>
          </cell>
          <cell r="AH34">
            <v>2312</v>
          </cell>
          <cell r="BN34">
            <v>1751</v>
          </cell>
          <cell r="BR34">
            <v>2334</v>
          </cell>
          <cell r="BV34">
            <v>2336</v>
          </cell>
          <cell r="BZ34">
            <v>1897</v>
          </cell>
          <cell r="CD34">
            <v>1253</v>
          </cell>
          <cell r="CH34">
            <v>1505</v>
          </cell>
        </row>
        <row r="35">
          <cell r="F35">
            <v>4275</v>
          </cell>
          <cell r="J35">
            <v>1184</v>
          </cell>
          <cell r="N35">
            <v>4102</v>
          </cell>
          <cell r="R35">
            <v>2091</v>
          </cell>
          <cell r="V35">
            <v>2679</v>
          </cell>
          <cell r="Z35">
            <v>1317</v>
          </cell>
          <cell r="AD35">
            <v>2686</v>
          </cell>
          <cell r="AH35">
            <v>4552</v>
          </cell>
          <cell r="BN35">
            <v>1751</v>
          </cell>
          <cell r="BR35">
            <v>4383</v>
          </cell>
          <cell r="BV35">
            <v>4399</v>
          </cell>
          <cell r="BZ35">
            <v>1897</v>
          </cell>
          <cell r="CD35">
            <v>1253</v>
          </cell>
          <cell r="CH35">
            <v>1505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Тит.л."/>
      <sheetName val="ГСК"/>
      <sheetName val="КП"/>
      <sheetName val="60Ю"/>
      <sheetName val="60мЮфин"/>
      <sheetName val="60Ю(2)"/>
      <sheetName val="400Ю"/>
      <sheetName val="400Ю(2)"/>
      <sheetName val="800Ю"/>
      <sheetName val="800Ю(2)"/>
      <sheetName val="1500Ю"/>
      <sheetName val="1500Ю(2)"/>
      <sheetName val="ЭстЮ"/>
      <sheetName val="ЭстЮ(2)"/>
      <sheetName val="ВысЮ"/>
      <sheetName val="ВысЮ(2)"/>
      <sheetName val="ДлЮ"/>
      <sheetName val="ДлЮ(2)"/>
      <sheetName val="ЯдЮ"/>
      <sheetName val="ЯдЮ(2)"/>
      <sheetName val="60Д"/>
      <sheetName val="60мДфин"/>
      <sheetName val="60Д(2)"/>
      <sheetName val="400Д"/>
      <sheetName val="400Д(2)"/>
      <sheetName val="800Д"/>
      <sheetName val="800Д(2)"/>
      <sheetName val="1500Д"/>
      <sheetName val="1500Д(2)"/>
      <sheetName val="ЭстД"/>
      <sheetName val="ЭстД(2)"/>
      <sheetName val="ВысД"/>
      <sheetName val="ВысД(2)"/>
      <sheetName val="ДлД"/>
      <sheetName val="ДлД(2)"/>
      <sheetName val="ЯдД"/>
      <sheetName val="ЯдД(2)"/>
    </sheetNames>
    <sheetDataSet>
      <sheetData sheetId="0">
        <row r="13">
          <cell r="C13">
            <v>0.46527777777777773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Тит.л."/>
      <sheetName val="ГСК"/>
      <sheetName val="КП"/>
      <sheetName val="60Ю"/>
      <sheetName val="60мЮфин"/>
      <sheetName val="60Ю(2)"/>
      <sheetName val="400Ю"/>
      <sheetName val="400Ю(2)"/>
      <sheetName val="800Ю"/>
      <sheetName val="800Ю(2)"/>
      <sheetName val="1500Ю"/>
      <sheetName val="1500Ю(2)"/>
      <sheetName val="ЭстЮ"/>
      <sheetName val="ЭстЮ(2)"/>
      <sheetName val="ВысЮ"/>
      <sheetName val="ВысЮ(2)"/>
      <sheetName val="ДлЮ"/>
      <sheetName val="ДлЮ(2)"/>
      <sheetName val="ЯдЮ"/>
      <sheetName val="ЯдЮ(2)"/>
      <sheetName val="60Д"/>
      <sheetName val="60мДфин"/>
      <sheetName val="60Д(2)"/>
      <sheetName val="400Д"/>
      <sheetName val="400Д(2)"/>
      <sheetName val="800Д"/>
      <sheetName val="800Д(2)"/>
      <sheetName val="1500Д"/>
      <sheetName val="1500Д(2)"/>
      <sheetName val="ЭстД"/>
      <sheetName val="ЭстД(2)"/>
      <sheetName val="ВысД"/>
      <sheetName val="ВысД(2)"/>
      <sheetName val="ДлД"/>
      <sheetName val="ДлД(2)"/>
      <sheetName val="ЯдД"/>
      <sheetName val="ЯдД(2)"/>
    </sheetNames>
    <sheetDataSet>
      <sheetData sheetId="0">
        <row r="18">
          <cell r="C18">
            <v>0.51736111111111105</v>
          </cell>
        </row>
        <row r="25">
          <cell r="C25">
            <v>0.56944444444444442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грамма"/>
      <sheetName val="Z_all"/>
      <sheetName val="Рекорды"/>
    </sheetNames>
    <sheetDataSet>
      <sheetData sheetId="0" refreshError="1"/>
      <sheetData sheetId="1" refreshError="1">
        <row r="1">
          <cell r="F1" t="str">
            <v>СПИСОК ЗАЯВЛЕННЫХ УЧАСТНИКОВ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</row>
        <row r="5">
          <cell r="A5" t="str">
            <v>КодУч</v>
          </cell>
          <cell r="B5" t="str">
            <v>№ уч.</v>
          </cell>
          <cell r="C5" t="str">
            <v>Пол</v>
          </cell>
          <cell r="D5" t="str">
            <v>Фамилия</v>
          </cell>
          <cell r="E5" t="str">
            <v>Г.р.</v>
          </cell>
          <cell r="F5" t="str">
            <v>Разр.</v>
          </cell>
          <cell r="G5" t="str">
            <v>Страна</v>
          </cell>
          <cell r="H5" t="str">
            <v>Город</v>
          </cell>
          <cell r="I5" t="str">
            <v>Общество</v>
          </cell>
          <cell r="J5" t="str">
            <v>Тренер</v>
          </cell>
        </row>
        <row r="6">
          <cell r="A6" t="str">
            <v>м-мм-1</v>
          </cell>
          <cell r="B6">
            <v>999</v>
          </cell>
          <cell r="C6" t="str">
            <v>М</v>
          </cell>
          <cell r="D6" t="str">
            <v>СМИРНОВ ИванSMIRNOV  Ivan</v>
          </cell>
          <cell r="E6">
            <v>40</v>
          </cell>
          <cell r="F6" t="str">
            <v>мс</v>
          </cell>
          <cell r="G6" t="str">
            <v>РОС RUS</v>
          </cell>
          <cell r="H6" t="str">
            <v>Петрозаводск</v>
          </cell>
          <cell r="I6" t="str">
            <v>Б</v>
          </cell>
          <cell r="J6" t="str">
            <v>Тренер</v>
          </cell>
        </row>
        <row r="7">
          <cell r="A7" t="str">
            <v>м-ММ-2</v>
          </cell>
          <cell r="B7">
            <v>700</v>
          </cell>
          <cell r="C7" t="str">
            <v>М</v>
          </cell>
          <cell r="D7" t="str">
            <v>КОКОРЕВ  АлександрKOKOREW  Alex</v>
          </cell>
          <cell r="E7">
            <v>80</v>
          </cell>
          <cell r="F7" t="str">
            <v>мс</v>
          </cell>
          <cell r="G7" t="str">
            <v>РОС RUS</v>
          </cell>
          <cell r="H7" t="str">
            <v>пррн</v>
          </cell>
          <cell r="I7" t="str">
            <v>керп</v>
          </cell>
        </row>
        <row r="8">
          <cell r="A8" t="str">
            <v>м-дл-3</v>
          </cell>
          <cell r="B8">
            <v>1000</v>
          </cell>
          <cell r="C8" t="str">
            <v>М</v>
          </cell>
          <cell r="D8" t="str">
            <v>СЛУКИН СергейSLUKIN  Sergey</v>
          </cell>
          <cell r="E8">
            <v>75</v>
          </cell>
          <cell r="F8" t="str">
            <v>мсмк</v>
          </cell>
          <cell r="G8" t="str">
            <v>РОС RUS</v>
          </cell>
          <cell r="H8" t="str">
            <v>Москва-Тула</v>
          </cell>
          <cell r="I8" t="str">
            <v>Д</v>
          </cell>
          <cell r="J8" t="str">
            <v>Иванов ВА</v>
          </cell>
        </row>
        <row r="9">
          <cell r="A9" t="str">
            <v>м-400сб-1</v>
          </cell>
          <cell r="B9">
            <v>998</v>
          </cell>
          <cell r="C9" t="str">
            <v>М</v>
          </cell>
          <cell r="D9" t="str">
            <v>ФЕДОРИВ  АндрейFEDORIV   Andry</v>
          </cell>
          <cell r="E9">
            <v>67</v>
          </cell>
          <cell r="F9" t="str">
            <v>мсмк</v>
          </cell>
          <cell r="G9" t="str">
            <v>РОС RUS</v>
          </cell>
          <cell r="H9" t="str">
            <v>Москва</v>
          </cell>
          <cell r="I9" t="str">
            <v>Д</v>
          </cell>
          <cell r="J9" t="str">
            <v>Тренер</v>
          </cell>
        </row>
        <row r="10">
          <cell r="A10" t="str">
            <v>м-400сб-2</v>
          </cell>
          <cell r="B10">
            <v>997</v>
          </cell>
          <cell r="C10" t="str">
            <v>М</v>
          </cell>
          <cell r="D10" t="str">
            <v>ВАСИЛЬЕВ ОлегVASILYEV  Oleg</v>
          </cell>
          <cell r="E10">
            <v>77</v>
          </cell>
          <cell r="F10" t="str">
            <v>мс</v>
          </cell>
          <cell r="G10" t="str">
            <v>ERHRUS</v>
          </cell>
          <cell r="H10" t="str">
            <v>Н. Новгород</v>
          </cell>
          <cell r="I10" t="str">
            <v>Пр</v>
          </cell>
          <cell r="J10" t="str">
            <v>Раскин ИИ</v>
          </cell>
        </row>
        <row r="11">
          <cell r="A11" t="str">
            <v>м-400сб-3</v>
          </cell>
          <cell r="B11">
            <v>96</v>
          </cell>
          <cell r="C11" t="str">
            <v>М</v>
          </cell>
          <cell r="D11" t="str">
            <v>Яковлев  Дмитрий</v>
          </cell>
          <cell r="E11">
            <v>76</v>
          </cell>
          <cell r="F11" t="str">
            <v>мсмк</v>
          </cell>
          <cell r="G11" t="str">
            <v>РОС RUS</v>
          </cell>
          <cell r="J11" t="str">
            <v>Алесн МИ</v>
          </cell>
        </row>
        <row r="12">
          <cell r="A12" t="str">
            <v>м-ММ-4</v>
          </cell>
          <cell r="B12">
            <v>1</v>
          </cell>
          <cell r="C12" t="str">
            <v>М</v>
          </cell>
          <cell r="D12" t="str">
            <v>ПРОТАСОВ  ИватPROTASOV Ivan</v>
          </cell>
          <cell r="E12">
            <v>56</v>
          </cell>
          <cell r="G12" t="str">
            <v>БЕЛBEL</v>
          </cell>
          <cell r="H12" t="str">
            <v>кеер</v>
          </cell>
          <cell r="I12" t="str">
            <v>ке</v>
          </cell>
        </row>
        <row r="13">
          <cell r="A13" t="str">
            <v>м-400сб-5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"/>
      <sheetName val="ПОЛОЖЕНИЕ"/>
      <sheetName val="Кресты"/>
      <sheetName val="очки"/>
      <sheetName val="Таблица-ю"/>
      <sheetName val="Таблица-д"/>
      <sheetName val="Сумма"/>
      <sheetName val="Сумма-temp"/>
      <sheetName val="Итог-группы"/>
      <sheetName val="Итог-группы_раздельный"/>
      <sheetName val="Ито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1"/>
  <sheetViews>
    <sheetView tabSelected="1" topLeftCell="A10" zoomScale="90" zoomScaleNormal="90" workbookViewId="0">
      <selection activeCell="B13" sqref="B13:M13"/>
    </sheetView>
  </sheetViews>
  <sheetFormatPr defaultColWidth="0" defaultRowHeight="12.75"/>
  <cols>
    <col min="1" max="1" width="6.28515625" style="470" customWidth="1"/>
    <col min="2" max="2" width="6.28515625" style="471" customWidth="1"/>
    <col min="3" max="3" width="6.28515625" style="441" customWidth="1"/>
    <col min="4" max="5" width="6.28515625" style="470" customWidth="1"/>
    <col min="6" max="6" width="6.28515625" style="441" customWidth="1"/>
    <col min="7" max="7" width="6.28515625" style="472" customWidth="1"/>
    <col min="8" max="8" width="6.28515625" style="429" customWidth="1"/>
    <col min="9" max="9" width="6.28515625" style="473" customWidth="1"/>
    <col min="10" max="10" width="6.28515625" style="472" customWidth="1"/>
    <col min="11" max="11" width="6.28515625" style="429" customWidth="1"/>
    <col min="12" max="12" width="6.28515625" style="470" customWidth="1"/>
    <col min="13" max="13" width="6.28515625" style="474" customWidth="1"/>
    <col min="14" max="14" width="11.28515625" style="411" customWidth="1"/>
    <col min="15" max="255" width="8.85546875" style="411" customWidth="1"/>
    <col min="256" max="16384" width="0" style="411" hidden="1"/>
  </cols>
  <sheetData>
    <row r="1" spans="1:14">
      <c r="A1" s="402"/>
      <c r="B1" s="403"/>
      <c r="C1" s="404"/>
      <c r="D1" s="405"/>
      <c r="E1" s="405"/>
      <c r="F1" s="404"/>
      <c r="G1" s="406"/>
      <c r="H1" s="407"/>
      <c r="I1" s="408"/>
      <c r="J1" s="406"/>
      <c r="K1" s="407"/>
      <c r="L1" s="405"/>
      <c r="M1" s="409"/>
      <c r="N1" s="410"/>
    </row>
    <row r="2" spans="1:14" s="416" customFormat="1" ht="18.75">
      <c r="A2" s="412"/>
      <c r="B2" s="413"/>
      <c r="C2" s="414"/>
      <c r="D2" s="415"/>
      <c r="E2" s="415"/>
      <c r="H2" s="417" t="s">
        <v>6</v>
      </c>
      <c r="I2" s="418"/>
      <c r="J2" s="419"/>
      <c r="K2" s="420"/>
      <c r="L2" s="415"/>
      <c r="M2" s="421"/>
      <c r="N2" s="422"/>
    </row>
    <row r="3" spans="1:14" s="416" customFormat="1" ht="18.75">
      <c r="A3" s="412"/>
      <c r="B3" s="413"/>
      <c r="C3" s="414"/>
      <c r="D3" s="415"/>
      <c r="E3" s="415"/>
      <c r="H3" s="417" t="s">
        <v>7</v>
      </c>
      <c r="I3" s="418"/>
      <c r="J3" s="419"/>
      <c r="K3" s="420"/>
      <c r="L3" s="415"/>
      <c r="M3" s="421"/>
      <c r="N3" s="422"/>
    </row>
    <row r="4" spans="1:14" s="416" customFormat="1" ht="15">
      <c r="A4" s="412"/>
      <c r="B4" s="413"/>
      <c r="C4" s="414"/>
      <c r="D4" s="415"/>
      <c r="E4" s="415"/>
      <c r="H4" s="423"/>
      <c r="I4" s="418"/>
      <c r="J4" s="419"/>
      <c r="K4" s="420"/>
      <c r="L4" s="415"/>
      <c r="M4" s="421"/>
      <c r="N4" s="422"/>
    </row>
    <row r="5" spans="1:14" s="416" customFormat="1" ht="18.75">
      <c r="A5" s="412"/>
      <c r="B5" s="413"/>
      <c r="C5" s="414"/>
      <c r="D5" s="415"/>
      <c r="E5" s="415"/>
      <c r="H5" s="417" t="s">
        <v>18</v>
      </c>
      <c r="I5" s="418"/>
      <c r="J5" s="419"/>
      <c r="K5" s="420"/>
      <c r="L5" s="415"/>
      <c r="M5" s="421"/>
      <c r="N5" s="422"/>
    </row>
    <row r="6" spans="1:14" s="416" customFormat="1" ht="35.1" customHeight="1">
      <c r="A6" s="412"/>
      <c r="B6" s="424"/>
      <c r="C6" s="425"/>
      <c r="D6" s="426"/>
      <c r="E6" s="426"/>
      <c r="F6" s="427"/>
      <c r="G6" s="428"/>
      <c r="H6" s="429"/>
      <c r="I6" s="430"/>
      <c r="J6" s="428"/>
      <c r="K6" s="429"/>
      <c r="L6" s="426"/>
      <c r="M6" s="421"/>
      <c r="N6" s="422"/>
    </row>
    <row r="7" spans="1:14" s="416" customFormat="1" ht="35.1" customHeight="1">
      <c r="A7" s="412"/>
      <c r="B7" s="424"/>
      <c r="C7" s="425"/>
      <c r="D7" s="426"/>
      <c r="E7" s="426"/>
      <c r="F7" s="427"/>
      <c r="G7" s="428"/>
      <c r="H7" s="429"/>
      <c r="I7" s="430"/>
      <c r="J7" s="428"/>
      <c r="K7" s="429"/>
      <c r="L7" s="426"/>
      <c r="M7" s="421"/>
      <c r="N7" s="422"/>
    </row>
    <row r="8" spans="1:14" s="416" customFormat="1" ht="35.1" customHeight="1">
      <c r="A8" s="412"/>
      <c r="B8" s="424"/>
      <c r="C8" s="425"/>
      <c r="D8" s="426"/>
      <c r="E8" s="426"/>
      <c r="F8" s="427"/>
      <c r="G8" s="428"/>
      <c r="H8" s="429"/>
      <c r="I8" s="430"/>
      <c r="J8" s="428"/>
      <c r="K8" s="429"/>
      <c r="L8" s="426"/>
      <c r="M8" s="421"/>
      <c r="N8" s="422"/>
    </row>
    <row r="9" spans="1:14" s="416" customFormat="1" ht="35.1" customHeight="1">
      <c r="A9" s="412"/>
      <c r="B9" s="424"/>
      <c r="C9" s="425"/>
      <c r="D9" s="426"/>
      <c r="E9" s="426"/>
      <c r="F9" s="427"/>
      <c r="G9" s="428"/>
      <c r="H9" s="429"/>
      <c r="I9" s="430"/>
      <c r="J9" s="428"/>
      <c r="K9" s="429"/>
      <c r="L9" s="426"/>
      <c r="M9" s="421"/>
      <c r="N9" s="422"/>
    </row>
    <row r="10" spans="1:14" s="416" customFormat="1" ht="35.1" customHeight="1">
      <c r="A10" s="412"/>
      <c r="B10" s="424"/>
      <c r="C10" s="425"/>
      <c r="D10" s="426"/>
      <c r="E10" s="426"/>
      <c r="F10" s="427"/>
      <c r="G10" s="428"/>
      <c r="H10" s="429"/>
      <c r="I10" s="430"/>
      <c r="J10" s="428"/>
      <c r="K10" s="429"/>
      <c r="L10" s="426"/>
      <c r="M10" s="421"/>
      <c r="N10" s="422"/>
    </row>
    <row r="11" spans="1:14" s="416" customFormat="1" ht="35.1" customHeight="1">
      <c r="A11" s="412"/>
      <c r="B11" s="424"/>
      <c r="C11" s="425"/>
      <c r="D11" s="426"/>
      <c r="E11" s="426"/>
      <c r="F11" s="427"/>
      <c r="G11" s="428"/>
      <c r="H11" s="429"/>
      <c r="I11" s="430"/>
      <c r="J11" s="428"/>
      <c r="K11" s="429"/>
      <c r="L11" s="426"/>
      <c r="M11" s="421"/>
      <c r="N11" s="422"/>
    </row>
    <row r="12" spans="1:14" s="416" customFormat="1" ht="24.95" customHeight="1">
      <c r="A12" s="412"/>
      <c r="B12" s="424"/>
      <c r="C12" s="425"/>
      <c r="D12" s="426"/>
      <c r="E12" s="426"/>
      <c r="F12" s="431"/>
      <c r="H12" s="429"/>
      <c r="I12" s="430"/>
      <c r="J12" s="428"/>
      <c r="K12" s="429"/>
      <c r="L12" s="426"/>
      <c r="M12" s="421"/>
      <c r="N12" s="422"/>
    </row>
    <row r="13" spans="1:14" s="416" customFormat="1" ht="107.25" customHeight="1">
      <c r="A13" s="412"/>
      <c r="B13" s="555" t="s">
        <v>1031</v>
      </c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432"/>
    </row>
    <row r="14" spans="1:14" s="416" customFormat="1" ht="30" customHeight="1">
      <c r="A14" s="412"/>
      <c r="B14" s="424"/>
      <c r="C14" s="425"/>
      <c r="D14" s="426"/>
      <c r="E14" s="426"/>
      <c r="F14" s="433"/>
      <c r="G14" s="434"/>
      <c r="H14" s="434"/>
      <c r="I14" s="430"/>
      <c r="J14" s="428"/>
      <c r="K14" s="429"/>
      <c r="L14" s="426"/>
      <c r="M14" s="421"/>
      <c r="N14" s="422"/>
    </row>
    <row r="15" spans="1:14" s="416" customFormat="1" ht="30" customHeight="1">
      <c r="A15" s="412"/>
      <c r="B15" s="424"/>
      <c r="C15" s="425"/>
      <c r="D15" s="426"/>
      <c r="E15" s="426"/>
      <c r="F15" s="427"/>
      <c r="G15" s="435"/>
      <c r="H15" s="429"/>
      <c r="I15" s="430"/>
      <c r="J15" s="428"/>
      <c r="K15" s="429"/>
      <c r="L15" s="426"/>
      <c r="M15" s="421"/>
      <c r="N15" s="422"/>
    </row>
    <row r="16" spans="1:14" s="416" customFormat="1" ht="30" customHeight="1">
      <c r="A16" s="412"/>
      <c r="B16" s="424"/>
      <c r="C16" s="425"/>
      <c r="D16" s="426"/>
      <c r="E16" s="426"/>
      <c r="F16" s="427"/>
      <c r="G16" s="428"/>
      <c r="H16" s="436"/>
      <c r="I16" s="430"/>
      <c r="J16" s="428"/>
      <c r="K16" s="429"/>
      <c r="L16" s="426"/>
      <c r="M16" s="421"/>
      <c r="N16" s="422"/>
    </row>
    <row r="17" spans="1:14" s="416" customFormat="1" ht="21.95" customHeight="1">
      <c r="A17" s="412"/>
      <c r="B17" s="424"/>
      <c r="C17" s="425"/>
      <c r="D17" s="426"/>
      <c r="E17" s="426"/>
      <c r="F17" s="427"/>
      <c r="G17" s="427"/>
      <c r="H17" s="436" t="s">
        <v>21</v>
      </c>
      <c r="I17" s="430"/>
      <c r="J17" s="428"/>
      <c r="K17" s="429"/>
      <c r="L17" s="426"/>
      <c r="M17" s="421"/>
      <c r="N17" s="422"/>
    </row>
    <row r="18" spans="1:14" s="416" customFormat="1" ht="21.95" customHeight="1">
      <c r="A18" s="412"/>
      <c r="B18" s="424"/>
      <c r="C18" s="425"/>
      <c r="D18" s="426"/>
      <c r="E18" s="426"/>
      <c r="F18" s="427"/>
      <c r="G18" s="427"/>
      <c r="H18" s="429"/>
      <c r="I18" s="430"/>
      <c r="J18" s="428"/>
      <c r="K18" s="429"/>
      <c r="L18" s="426"/>
      <c r="M18" s="421"/>
      <c r="N18" s="422"/>
    </row>
    <row r="19" spans="1:14" s="416" customFormat="1" ht="21.95" customHeight="1">
      <c r="A19" s="412"/>
      <c r="B19" s="424"/>
      <c r="C19" s="425"/>
      <c r="D19" s="426"/>
      <c r="E19" s="426"/>
      <c r="F19" s="437"/>
      <c r="G19" s="437"/>
      <c r="H19" s="429"/>
      <c r="I19" s="430"/>
      <c r="J19" s="428"/>
      <c r="K19" s="429"/>
      <c r="L19" s="426"/>
      <c r="M19" s="421"/>
      <c r="N19" s="422"/>
    </row>
    <row r="20" spans="1:14" s="416" customFormat="1" ht="18.75">
      <c r="A20" s="412"/>
      <c r="B20" s="424"/>
      <c r="C20" s="425"/>
      <c r="D20" s="426"/>
      <c r="E20" s="426"/>
      <c r="F20" s="438"/>
      <c r="G20" s="438"/>
      <c r="H20" s="429"/>
      <c r="I20" s="430"/>
      <c r="J20" s="428"/>
      <c r="K20" s="429"/>
      <c r="L20" s="426"/>
      <c r="M20" s="421"/>
      <c r="N20" s="422"/>
    </row>
    <row r="21" spans="1:14" s="416" customFormat="1" ht="12">
      <c r="A21" s="412"/>
      <c r="B21" s="424"/>
      <c r="C21" s="425"/>
      <c r="D21" s="426"/>
      <c r="E21" s="426"/>
      <c r="F21" s="427"/>
      <c r="G21" s="428"/>
      <c r="H21" s="429"/>
      <c r="I21" s="430"/>
      <c r="J21" s="428"/>
      <c r="K21" s="429"/>
      <c r="L21" s="426"/>
      <c r="M21" s="421"/>
      <c r="N21" s="422"/>
    </row>
    <row r="22" spans="1:14" s="416" customFormat="1" ht="12">
      <c r="A22" s="412"/>
      <c r="B22" s="424"/>
      <c r="C22" s="425"/>
      <c r="D22" s="426"/>
      <c r="E22" s="426"/>
      <c r="F22" s="427"/>
      <c r="G22" s="428"/>
      <c r="H22" s="429"/>
      <c r="I22" s="430"/>
      <c r="J22" s="428"/>
      <c r="K22" s="429"/>
      <c r="L22" s="426"/>
      <c r="M22" s="421"/>
      <c r="N22" s="422"/>
    </row>
    <row r="23" spans="1:14" s="441" customFormat="1" ht="21.95" customHeight="1">
      <c r="A23" s="439"/>
      <c r="B23" s="440"/>
      <c r="F23" s="437"/>
      <c r="H23" s="442" t="s">
        <v>1032</v>
      </c>
      <c r="I23" s="443"/>
      <c r="J23" s="444"/>
      <c r="K23" s="444"/>
      <c r="L23" s="445"/>
      <c r="M23" s="446"/>
      <c r="N23" s="447"/>
    </row>
    <row r="24" spans="1:14" s="416" customFormat="1" ht="21.95" customHeight="1">
      <c r="A24" s="412"/>
      <c r="B24" s="424"/>
      <c r="C24" s="425"/>
      <c r="D24" s="426"/>
      <c r="E24" s="426"/>
      <c r="F24" s="437"/>
      <c r="H24" s="442" t="s">
        <v>1033</v>
      </c>
      <c r="I24" s="430"/>
      <c r="J24" s="428"/>
      <c r="K24" s="429"/>
      <c r="L24" s="426"/>
      <c r="M24" s="421"/>
      <c r="N24" s="422"/>
    </row>
    <row r="25" spans="1:14" s="416" customFormat="1" ht="18.75">
      <c r="A25" s="412"/>
      <c r="B25" s="424"/>
      <c r="C25" s="425"/>
      <c r="D25" s="426"/>
      <c r="E25" s="426"/>
      <c r="F25" s="427"/>
      <c r="H25" s="448"/>
      <c r="I25" s="430"/>
      <c r="J25" s="428"/>
      <c r="K25" s="429"/>
      <c r="L25" s="426"/>
      <c r="M25" s="421"/>
      <c r="N25" s="422"/>
    </row>
    <row r="26" spans="1:14" s="416" customFormat="1" ht="18.75">
      <c r="A26" s="449"/>
      <c r="B26" s="450"/>
      <c r="C26" s="451"/>
      <c r="D26" s="452"/>
      <c r="E26" s="452"/>
      <c r="F26" s="453"/>
      <c r="G26" s="454"/>
      <c r="H26" s="455" t="s">
        <v>24</v>
      </c>
      <c r="I26" s="456"/>
      <c r="J26" s="457"/>
      <c r="K26" s="458"/>
      <c r="L26" s="452"/>
      <c r="M26" s="459"/>
      <c r="N26" s="460"/>
    </row>
    <row r="27" spans="1:14" s="441" customFormat="1" ht="21.95" customHeight="1">
      <c r="A27" s="461"/>
      <c r="B27" s="440"/>
      <c r="F27" s="437"/>
      <c r="G27" s="437"/>
      <c r="H27" s="443"/>
      <c r="I27" s="443"/>
      <c r="J27" s="444"/>
      <c r="K27" s="444"/>
      <c r="L27" s="445"/>
      <c r="M27" s="446"/>
    </row>
    <row r="28" spans="1:14" s="416" customFormat="1" ht="12">
      <c r="A28" s="426"/>
      <c r="B28" s="424"/>
      <c r="C28" s="425"/>
      <c r="D28" s="426"/>
      <c r="E28" s="426"/>
      <c r="F28" s="427"/>
      <c r="G28" s="428"/>
      <c r="H28" s="429"/>
      <c r="I28" s="430"/>
      <c r="J28" s="428"/>
      <c r="K28" s="429"/>
      <c r="L28" s="426"/>
      <c r="M28" s="421"/>
    </row>
    <row r="29" spans="1:14" s="416" customFormat="1" ht="12">
      <c r="A29" s="426"/>
      <c r="B29" s="424"/>
      <c r="C29" s="425"/>
      <c r="D29" s="426"/>
      <c r="E29" s="426"/>
      <c r="F29" s="427"/>
      <c r="G29" s="428"/>
      <c r="H29" s="429"/>
      <c r="I29" s="430"/>
      <c r="J29" s="428"/>
      <c r="K29" s="429"/>
      <c r="L29" s="426"/>
      <c r="M29" s="421"/>
    </row>
    <row r="30" spans="1:14" s="416" customFormat="1" ht="12">
      <c r="A30" s="426"/>
      <c r="B30" s="424"/>
      <c r="C30" s="425"/>
      <c r="D30" s="426"/>
      <c r="E30" s="426"/>
      <c r="F30" s="427"/>
      <c r="G30" s="428"/>
      <c r="H30" s="429"/>
      <c r="I30" s="430"/>
      <c r="J30" s="428"/>
      <c r="K30" s="429"/>
      <c r="L30" s="426"/>
      <c r="M30" s="421"/>
    </row>
    <row r="31" spans="1:14" s="416" customFormat="1" ht="12">
      <c r="A31" s="426"/>
      <c r="B31" s="424"/>
      <c r="C31" s="425"/>
      <c r="D31" s="426"/>
      <c r="E31" s="426"/>
      <c r="F31" s="427"/>
      <c r="G31" s="428"/>
      <c r="H31" s="429"/>
      <c r="I31" s="430"/>
      <c r="J31" s="428"/>
      <c r="K31" s="429"/>
      <c r="L31" s="426"/>
      <c r="M31" s="421"/>
    </row>
    <row r="32" spans="1:14" s="416" customFormat="1" ht="12">
      <c r="A32" s="426"/>
      <c r="B32" s="424"/>
      <c r="C32" s="425"/>
      <c r="D32" s="426"/>
      <c r="E32" s="426"/>
      <c r="F32" s="427"/>
      <c r="G32" s="428"/>
      <c r="H32" s="429"/>
      <c r="I32" s="430"/>
      <c r="J32" s="428"/>
      <c r="K32" s="429"/>
      <c r="L32" s="426"/>
      <c r="M32" s="421"/>
    </row>
    <row r="33" spans="1:13" s="416" customFormat="1" ht="12">
      <c r="A33" s="426"/>
      <c r="B33" s="424"/>
      <c r="C33" s="425"/>
      <c r="D33" s="426"/>
      <c r="E33" s="426"/>
      <c r="F33" s="427"/>
      <c r="G33" s="428"/>
      <c r="H33" s="429"/>
      <c r="I33" s="430"/>
      <c r="J33" s="428"/>
      <c r="K33" s="429"/>
      <c r="L33" s="426"/>
      <c r="M33" s="421"/>
    </row>
    <row r="34" spans="1:13" s="416" customFormat="1" ht="12">
      <c r="A34" s="426"/>
      <c r="B34" s="424"/>
      <c r="C34" s="425"/>
      <c r="D34" s="426"/>
      <c r="E34" s="426"/>
      <c r="F34" s="427"/>
      <c r="G34" s="428"/>
      <c r="H34" s="429"/>
      <c r="I34" s="430"/>
      <c r="J34" s="428"/>
      <c r="K34" s="429"/>
      <c r="L34" s="426"/>
      <c r="M34" s="421"/>
    </row>
    <row r="35" spans="1:13" s="416" customFormat="1" ht="12">
      <c r="A35" s="426"/>
      <c r="B35" s="424"/>
      <c r="C35" s="425"/>
      <c r="D35" s="426"/>
      <c r="E35" s="426"/>
      <c r="F35" s="427"/>
      <c r="G35" s="428"/>
      <c r="H35" s="429"/>
      <c r="I35" s="430"/>
      <c r="J35" s="428"/>
      <c r="K35" s="429"/>
      <c r="L35" s="426"/>
      <c r="M35" s="421"/>
    </row>
    <row r="36" spans="1:13" s="416" customFormat="1" ht="12">
      <c r="A36" s="426"/>
      <c r="B36" s="424"/>
      <c r="C36" s="425"/>
      <c r="D36" s="426"/>
      <c r="E36" s="426"/>
      <c r="F36" s="427"/>
      <c r="G36" s="428"/>
      <c r="H36" s="429"/>
      <c r="I36" s="430"/>
      <c r="J36" s="428"/>
      <c r="K36" s="429"/>
      <c r="L36" s="426"/>
      <c r="M36" s="421"/>
    </row>
    <row r="37" spans="1:13" s="416" customFormat="1" ht="12">
      <c r="A37" s="426"/>
      <c r="B37" s="424"/>
      <c r="C37" s="425"/>
      <c r="D37" s="426"/>
      <c r="E37" s="426"/>
      <c r="F37" s="427"/>
      <c r="G37" s="428"/>
      <c r="H37" s="429"/>
      <c r="I37" s="430"/>
      <c r="J37" s="428"/>
      <c r="K37" s="429"/>
      <c r="L37" s="426"/>
      <c r="M37" s="421"/>
    </row>
    <row r="38" spans="1:13" s="416" customFormat="1" ht="12">
      <c r="A38" s="426"/>
      <c r="B38" s="424"/>
      <c r="C38" s="425"/>
      <c r="D38" s="426"/>
      <c r="E38" s="426"/>
      <c r="F38" s="427"/>
      <c r="G38" s="428"/>
      <c r="H38" s="429"/>
      <c r="I38" s="430"/>
      <c r="J38" s="428"/>
      <c r="K38" s="429"/>
      <c r="L38" s="426"/>
      <c r="M38" s="421"/>
    </row>
    <row r="39" spans="1:13" s="416" customFormat="1" ht="12">
      <c r="A39" s="426"/>
      <c r="B39" s="424"/>
      <c r="C39" s="425"/>
      <c r="D39" s="426"/>
      <c r="E39" s="426"/>
      <c r="F39" s="427"/>
      <c r="G39" s="428"/>
      <c r="H39" s="429"/>
      <c r="I39" s="430"/>
      <c r="J39" s="428"/>
      <c r="K39" s="429"/>
      <c r="L39" s="426"/>
      <c r="M39" s="421"/>
    </row>
    <row r="40" spans="1:13" s="416" customFormat="1" ht="12">
      <c r="A40" s="426"/>
      <c r="B40" s="424"/>
      <c r="C40" s="425"/>
      <c r="D40" s="426"/>
      <c r="E40" s="426"/>
      <c r="F40" s="427"/>
      <c r="G40" s="428"/>
      <c r="H40" s="429"/>
      <c r="I40" s="430"/>
      <c r="J40" s="428"/>
      <c r="K40" s="429"/>
      <c r="L40" s="426"/>
      <c r="M40" s="421"/>
    </row>
    <row r="41" spans="1:13" s="416" customFormat="1" ht="12">
      <c r="A41" s="426"/>
      <c r="B41" s="424"/>
      <c r="C41" s="425"/>
      <c r="D41" s="426"/>
      <c r="E41" s="426"/>
      <c r="F41" s="427"/>
      <c r="G41" s="428"/>
      <c r="H41" s="429"/>
      <c r="I41" s="430"/>
      <c r="J41" s="428"/>
      <c r="K41" s="429"/>
      <c r="L41" s="426"/>
      <c r="M41" s="421"/>
    </row>
    <row r="42" spans="1:13" s="416" customFormat="1" ht="12">
      <c r="A42" s="426"/>
      <c r="B42" s="424"/>
      <c r="C42" s="425"/>
      <c r="D42" s="426"/>
      <c r="E42" s="426"/>
      <c r="F42" s="427"/>
      <c r="G42" s="428"/>
      <c r="H42" s="429"/>
      <c r="I42" s="430"/>
      <c r="J42" s="428"/>
      <c r="K42" s="429"/>
      <c r="L42" s="426"/>
      <c r="M42" s="421"/>
    </row>
    <row r="43" spans="1:13" s="416" customFormat="1" ht="12">
      <c r="A43" s="426"/>
      <c r="B43" s="424"/>
      <c r="C43" s="425"/>
      <c r="D43" s="426"/>
      <c r="E43" s="426"/>
      <c r="F43" s="427"/>
      <c r="G43" s="428"/>
      <c r="H43" s="429"/>
      <c r="I43" s="430"/>
      <c r="J43" s="428"/>
      <c r="K43" s="429"/>
      <c r="L43" s="426"/>
      <c r="M43" s="421"/>
    </row>
    <row r="44" spans="1:13" s="416" customFormat="1" ht="12">
      <c r="A44" s="426"/>
      <c r="B44" s="424"/>
      <c r="C44" s="425"/>
      <c r="D44" s="426"/>
      <c r="E44" s="426"/>
      <c r="F44" s="427"/>
      <c r="G44" s="428"/>
      <c r="H44" s="429"/>
      <c r="I44" s="430"/>
      <c r="J44" s="428"/>
      <c r="K44" s="429"/>
      <c r="L44" s="426"/>
      <c r="M44" s="421"/>
    </row>
    <row r="45" spans="1:13" s="416" customFormat="1" ht="12">
      <c r="A45" s="426"/>
      <c r="B45" s="424"/>
      <c r="C45" s="425"/>
      <c r="D45" s="426"/>
      <c r="E45" s="426"/>
      <c r="F45" s="427"/>
      <c r="G45" s="428"/>
      <c r="H45" s="429"/>
      <c r="I45" s="430"/>
      <c r="J45" s="428"/>
      <c r="K45" s="429"/>
      <c r="L45" s="426"/>
      <c r="M45" s="421"/>
    </row>
    <row r="46" spans="1:13" s="416" customFormat="1" ht="12">
      <c r="A46" s="426"/>
      <c r="B46" s="424"/>
      <c r="C46" s="425"/>
      <c r="D46" s="426"/>
      <c r="E46" s="426"/>
      <c r="F46" s="427"/>
      <c r="G46" s="428"/>
      <c r="H46" s="429"/>
      <c r="I46" s="430"/>
      <c r="J46" s="428"/>
      <c r="K46" s="429"/>
      <c r="L46" s="426"/>
      <c r="M46" s="421"/>
    </row>
    <row r="47" spans="1:13" s="416" customFormat="1" ht="12">
      <c r="A47" s="426"/>
      <c r="B47" s="424"/>
      <c r="C47" s="425"/>
      <c r="D47" s="426"/>
      <c r="E47" s="426"/>
      <c r="F47" s="427"/>
      <c r="G47" s="428"/>
      <c r="H47" s="429"/>
      <c r="I47" s="430"/>
      <c r="J47" s="428"/>
      <c r="K47" s="429"/>
      <c r="L47" s="426"/>
      <c r="M47" s="421"/>
    </row>
    <row r="48" spans="1:13" s="416" customFormat="1" ht="12">
      <c r="A48" s="426"/>
      <c r="B48" s="424"/>
      <c r="C48" s="425"/>
      <c r="D48" s="426"/>
      <c r="E48" s="426"/>
      <c r="F48" s="427"/>
      <c r="G48" s="428"/>
      <c r="H48" s="429"/>
      <c r="I48" s="430"/>
      <c r="J48" s="428"/>
      <c r="K48" s="429"/>
      <c r="L48" s="426"/>
      <c r="M48" s="421"/>
    </row>
    <row r="49" spans="1:13" s="416" customFormat="1" ht="12">
      <c r="A49" s="426"/>
      <c r="B49" s="424"/>
      <c r="C49" s="425"/>
      <c r="D49" s="426"/>
      <c r="E49" s="426"/>
      <c r="F49" s="427"/>
      <c r="G49" s="428"/>
      <c r="H49" s="429"/>
      <c r="I49" s="430"/>
      <c r="J49" s="428"/>
      <c r="K49" s="429"/>
      <c r="L49" s="426"/>
      <c r="M49" s="421"/>
    </row>
    <row r="50" spans="1:13" s="416" customFormat="1" ht="12">
      <c r="A50" s="426"/>
      <c r="B50" s="424"/>
      <c r="C50" s="425"/>
      <c r="D50" s="426"/>
      <c r="E50" s="426"/>
      <c r="F50" s="427"/>
      <c r="G50" s="428"/>
      <c r="H50" s="429"/>
      <c r="I50" s="430"/>
      <c r="J50" s="428"/>
      <c r="K50" s="429"/>
      <c r="L50" s="426"/>
      <c r="M50" s="421"/>
    </row>
    <row r="51" spans="1:13" s="416" customFormat="1" ht="12">
      <c r="A51" s="426"/>
      <c r="B51" s="424"/>
      <c r="C51" s="425"/>
      <c r="D51" s="426"/>
      <c r="E51" s="426"/>
      <c r="F51" s="427"/>
      <c r="G51" s="428"/>
      <c r="H51" s="429"/>
      <c r="I51" s="430"/>
      <c r="J51" s="428"/>
      <c r="K51" s="429"/>
      <c r="L51" s="426"/>
      <c r="M51" s="421"/>
    </row>
    <row r="52" spans="1:13" s="416" customFormat="1" ht="12">
      <c r="A52" s="426"/>
      <c r="B52" s="424"/>
      <c r="C52" s="425"/>
      <c r="D52" s="426"/>
      <c r="E52" s="426"/>
      <c r="F52" s="427"/>
      <c r="G52" s="428"/>
      <c r="H52" s="429"/>
      <c r="I52" s="430"/>
      <c r="J52" s="428"/>
      <c r="K52" s="429"/>
      <c r="L52" s="426"/>
      <c r="M52" s="421"/>
    </row>
    <row r="53" spans="1:13" s="416" customFormat="1" ht="12">
      <c r="A53" s="426"/>
      <c r="B53" s="424"/>
      <c r="C53" s="425"/>
      <c r="D53" s="426"/>
      <c r="E53" s="426"/>
      <c r="F53" s="427"/>
      <c r="G53" s="428"/>
      <c r="H53" s="429"/>
      <c r="I53" s="430"/>
      <c r="J53" s="428"/>
      <c r="K53" s="429"/>
      <c r="L53" s="426"/>
      <c r="M53" s="421"/>
    </row>
    <row r="54" spans="1:13" s="416" customFormat="1" ht="12">
      <c r="A54" s="426"/>
      <c r="B54" s="424"/>
      <c r="C54" s="425"/>
      <c r="D54" s="426"/>
      <c r="E54" s="426"/>
      <c r="F54" s="427"/>
      <c r="G54" s="428"/>
      <c r="H54" s="429"/>
      <c r="I54" s="430"/>
      <c r="J54" s="428"/>
      <c r="K54" s="429"/>
      <c r="L54" s="426"/>
      <c r="M54" s="421"/>
    </row>
    <row r="55" spans="1:13" s="416" customFormat="1" ht="12">
      <c r="A55" s="426"/>
      <c r="B55" s="424"/>
      <c r="C55" s="425"/>
      <c r="D55" s="426"/>
      <c r="E55" s="426"/>
      <c r="F55" s="427"/>
      <c r="G55" s="428"/>
      <c r="H55" s="429"/>
      <c r="I55" s="430"/>
      <c r="J55" s="428"/>
      <c r="K55" s="429"/>
      <c r="L55" s="426"/>
      <c r="M55" s="421"/>
    </row>
    <row r="56" spans="1:13" s="416" customFormat="1" ht="12">
      <c r="A56" s="426"/>
      <c r="B56" s="424"/>
      <c r="C56" s="425"/>
      <c r="D56" s="426"/>
      <c r="E56" s="426"/>
      <c r="F56" s="427"/>
      <c r="G56" s="428"/>
      <c r="H56" s="429"/>
      <c r="I56" s="430"/>
      <c r="J56" s="428"/>
      <c r="K56" s="429"/>
      <c r="L56" s="426"/>
      <c r="M56" s="421"/>
    </row>
    <row r="57" spans="1:13" s="416" customFormat="1" ht="12">
      <c r="A57" s="426"/>
      <c r="B57" s="424"/>
      <c r="C57" s="425"/>
      <c r="D57" s="426"/>
      <c r="E57" s="426"/>
      <c r="F57" s="427"/>
      <c r="G57" s="428"/>
      <c r="H57" s="429"/>
      <c r="I57" s="430"/>
      <c r="J57" s="428"/>
      <c r="K57" s="429"/>
      <c r="L57" s="426"/>
      <c r="M57" s="421"/>
    </row>
    <row r="58" spans="1:13" s="416" customFormat="1" ht="12">
      <c r="A58" s="426"/>
      <c r="B58" s="424"/>
      <c r="C58" s="425"/>
      <c r="D58" s="426"/>
      <c r="E58" s="426"/>
      <c r="F58" s="427"/>
      <c r="G58" s="428"/>
      <c r="H58" s="429"/>
      <c r="I58" s="430"/>
      <c r="J58" s="428"/>
      <c r="K58" s="429"/>
      <c r="L58" s="426"/>
      <c r="M58" s="421"/>
    </row>
    <row r="59" spans="1:13" s="416" customFormat="1" ht="12">
      <c r="A59" s="426"/>
      <c r="B59" s="424"/>
      <c r="C59" s="425"/>
      <c r="D59" s="426"/>
      <c r="E59" s="426"/>
      <c r="F59" s="427"/>
      <c r="G59" s="428"/>
      <c r="H59" s="429"/>
      <c r="I59" s="430"/>
      <c r="J59" s="428"/>
      <c r="K59" s="429"/>
      <c r="L59" s="426"/>
      <c r="M59" s="421"/>
    </row>
    <row r="60" spans="1:13" s="416" customFormat="1" ht="12">
      <c r="A60" s="426"/>
      <c r="B60" s="424"/>
      <c r="C60" s="425"/>
      <c r="D60" s="426"/>
      <c r="E60" s="426"/>
      <c r="F60" s="427"/>
      <c r="G60" s="428"/>
      <c r="H60" s="429"/>
      <c r="I60" s="430"/>
      <c r="J60" s="428"/>
      <c r="K60" s="429"/>
      <c r="L60" s="426"/>
      <c r="M60" s="421"/>
    </row>
    <row r="61" spans="1:13" s="416" customFormat="1" ht="12">
      <c r="A61" s="426"/>
      <c r="B61" s="424"/>
      <c r="C61" s="425"/>
      <c r="D61" s="426"/>
      <c r="E61" s="426"/>
      <c r="F61" s="427"/>
      <c r="G61" s="428"/>
      <c r="H61" s="429"/>
      <c r="I61" s="430"/>
      <c r="J61" s="428"/>
      <c r="K61" s="429"/>
      <c r="L61" s="426"/>
      <c r="M61" s="421"/>
    </row>
    <row r="62" spans="1:13" s="416" customFormat="1" ht="12">
      <c r="A62" s="426"/>
      <c r="B62" s="424"/>
      <c r="C62" s="425"/>
      <c r="D62" s="426"/>
      <c r="E62" s="426"/>
      <c r="F62" s="427"/>
      <c r="G62" s="428"/>
      <c r="H62" s="429"/>
      <c r="I62" s="430"/>
      <c r="J62" s="428"/>
      <c r="K62" s="429"/>
      <c r="L62" s="426"/>
      <c r="M62" s="421"/>
    </row>
    <row r="63" spans="1:13" s="416" customFormat="1" ht="12">
      <c r="A63" s="426"/>
      <c r="B63" s="424"/>
      <c r="C63" s="425"/>
      <c r="D63" s="426"/>
      <c r="E63" s="426"/>
      <c r="F63" s="427"/>
      <c r="G63" s="428"/>
      <c r="H63" s="429"/>
      <c r="I63" s="430"/>
      <c r="J63" s="428"/>
      <c r="K63" s="429"/>
      <c r="L63" s="426"/>
      <c r="M63" s="421"/>
    </row>
    <row r="64" spans="1:13" s="416" customFormat="1" ht="12">
      <c r="A64" s="426"/>
      <c r="B64" s="424"/>
      <c r="C64" s="425"/>
      <c r="D64" s="426"/>
      <c r="E64" s="426"/>
      <c r="F64" s="427"/>
      <c r="G64" s="428"/>
      <c r="H64" s="429"/>
      <c r="I64" s="430"/>
      <c r="J64" s="428"/>
      <c r="K64" s="429"/>
      <c r="L64" s="426"/>
      <c r="M64" s="421"/>
    </row>
    <row r="65" spans="1:13" s="416" customFormat="1" ht="12">
      <c r="A65" s="426"/>
      <c r="B65" s="424"/>
      <c r="C65" s="425"/>
      <c r="D65" s="426"/>
      <c r="E65" s="426"/>
      <c r="F65" s="427"/>
      <c r="G65" s="428"/>
      <c r="H65" s="429"/>
      <c r="I65" s="430"/>
      <c r="J65" s="428"/>
      <c r="K65" s="429"/>
      <c r="L65" s="426"/>
      <c r="M65" s="421"/>
    </row>
    <row r="66" spans="1:13" s="416" customFormat="1" ht="12">
      <c r="A66" s="426"/>
      <c r="B66" s="424"/>
      <c r="C66" s="425"/>
      <c r="D66" s="426"/>
      <c r="E66" s="426"/>
      <c r="F66" s="427"/>
      <c r="G66" s="428"/>
      <c r="H66" s="429"/>
      <c r="I66" s="430"/>
      <c r="J66" s="428"/>
      <c r="K66" s="429"/>
      <c r="L66" s="426"/>
      <c r="M66" s="421"/>
    </row>
    <row r="67" spans="1:13" s="416" customFormat="1" ht="12">
      <c r="A67" s="426"/>
      <c r="B67" s="424"/>
      <c r="C67" s="425"/>
      <c r="D67" s="426"/>
      <c r="E67" s="426"/>
      <c r="F67" s="427"/>
      <c r="G67" s="428"/>
      <c r="H67" s="429"/>
      <c r="I67" s="430"/>
      <c r="J67" s="428"/>
      <c r="K67" s="429"/>
      <c r="L67" s="426"/>
      <c r="M67" s="421"/>
    </row>
    <row r="68" spans="1:13" s="416" customFormat="1" ht="12">
      <c r="A68" s="426"/>
      <c r="B68" s="424"/>
      <c r="C68" s="425"/>
      <c r="D68" s="426"/>
      <c r="E68" s="426"/>
      <c r="F68" s="427"/>
      <c r="G68" s="428"/>
      <c r="H68" s="429"/>
      <c r="I68" s="430"/>
      <c r="J68" s="428"/>
      <c r="K68" s="429"/>
      <c r="L68" s="426"/>
      <c r="M68" s="421"/>
    </row>
    <row r="69" spans="1:13" s="416" customFormat="1" ht="12">
      <c r="A69" s="426"/>
      <c r="B69" s="424"/>
      <c r="C69" s="425"/>
      <c r="D69" s="426"/>
      <c r="E69" s="426"/>
      <c r="F69" s="427"/>
      <c r="G69" s="428"/>
      <c r="H69" s="429"/>
      <c r="I69" s="430"/>
      <c r="J69" s="428"/>
      <c r="K69" s="429"/>
      <c r="L69" s="426"/>
      <c r="M69" s="421"/>
    </row>
    <row r="70" spans="1:13" s="416" customFormat="1" ht="12">
      <c r="A70" s="426"/>
      <c r="B70" s="424"/>
      <c r="C70" s="425"/>
      <c r="D70" s="426"/>
      <c r="E70" s="426"/>
      <c r="F70" s="427"/>
      <c r="G70" s="428"/>
      <c r="H70" s="429"/>
      <c r="I70" s="430"/>
      <c r="J70" s="428"/>
      <c r="K70" s="429"/>
      <c r="L70" s="426"/>
      <c r="M70" s="421"/>
    </row>
    <row r="71" spans="1:13" s="416" customFormat="1" ht="12">
      <c r="A71" s="426"/>
      <c r="B71" s="424"/>
      <c r="C71" s="425"/>
      <c r="D71" s="426"/>
      <c r="E71" s="426"/>
      <c r="F71" s="427"/>
      <c r="G71" s="428"/>
      <c r="H71" s="429"/>
      <c r="I71" s="430"/>
      <c r="J71" s="428"/>
      <c r="K71" s="429"/>
      <c r="L71" s="426"/>
      <c r="M71" s="421"/>
    </row>
    <row r="72" spans="1:13" s="416" customFormat="1" ht="12">
      <c r="A72" s="426"/>
      <c r="B72" s="424"/>
      <c r="C72" s="425"/>
      <c r="D72" s="426"/>
      <c r="E72" s="426"/>
      <c r="F72" s="427"/>
      <c r="G72" s="428"/>
      <c r="H72" s="429"/>
      <c r="I72" s="430"/>
      <c r="J72" s="428"/>
      <c r="K72" s="429"/>
      <c r="L72" s="426"/>
      <c r="M72" s="421"/>
    </row>
    <row r="73" spans="1:13" s="416" customFormat="1" ht="12">
      <c r="A73" s="426"/>
      <c r="B73" s="424"/>
      <c r="C73" s="425"/>
      <c r="D73" s="426"/>
      <c r="E73" s="426"/>
      <c r="F73" s="427"/>
      <c r="G73" s="428"/>
      <c r="H73" s="429"/>
      <c r="I73" s="430"/>
      <c r="J73" s="428"/>
      <c r="K73" s="429"/>
      <c r="L73" s="426"/>
      <c r="M73" s="421"/>
    </row>
    <row r="74" spans="1:13" s="416" customFormat="1" ht="12">
      <c r="A74" s="426"/>
      <c r="B74" s="424"/>
      <c r="C74" s="425"/>
      <c r="D74" s="426"/>
      <c r="E74" s="426"/>
      <c r="F74" s="427"/>
      <c r="G74" s="428"/>
      <c r="H74" s="429"/>
      <c r="I74" s="430"/>
      <c r="J74" s="428"/>
      <c r="K74" s="429"/>
      <c r="L74" s="426"/>
      <c r="M74" s="421"/>
    </row>
    <row r="75" spans="1:13" s="416" customFormat="1" ht="12">
      <c r="A75" s="426"/>
      <c r="B75" s="424"/>
      <c r="C75" s="425"/>
      <c r="D75" s="426"/>
      <c r="E75" s="426"/>
      <c r="F75" s="427"/>
      <c r="G75" s="428"/>
      <c r="H75" s="429"/>
      <c r="I75" s="430"/>
      <c r="J75" s="428"/>
      <c r="K75" s="429"/>
      <c r="L75" s="426"/>
      <c r="M75" s="421"/>
    </row>
    <row r="76" spans="1:13" s="416" customFormat="1" ht="12">
      <c r="A76" s="426"/>
      <c r="B76" s="424"/>
      <c r="C76" s="425"/>
      <c r="D76" s="426"/>
      <c r="E76" s="426"/>
      <c r="F76" s="427"/>
      <c r="G76" s="428"/>
      <c r="H76" s="429"/>
      <c r="I76" s="430"/>
      <c r="J76" s="428"/>
      <c r="K76" s="429"/>
      <c r="L76" s="426"/>
      <c r="M76" s="421"/>
    </row>
    <row r="77" spans="1:13" s="416" customFormat="1" ht="12">
      <c r="A77" s="426"/>
      <c r="B77" s="424"/>
      <c r="C77" s="425"/>
      <c r="D77" s="426"/>
      <c r="E77" s="426"/>
      <c r="F77" s="427"/>
      <c r="G77" s="428"/>
      <c r="H77" s="429"/>
      <c r="I77" s="430"/>
      <c r="J77" s="428"/>
      <c r="K77" s="429"/>
      <c r="L77" s="426"/>
      <c r="M77" s="421"/>
    </row>
    <row r="78" spans="1:13" s="416" customFormat="1" ht="12">
      <c r="A78" s="426"/>
      <c r="B78" s="424"/>
      <c r="C78" s="425"/>
      <c r="D78" s="426"/>
      <c r="E78" s="426"/>
      <c r="F78" s="427"/>
      <c r="G78" s="428"/>
      <c r="H78" s="429"/>
      <c r="I78" s="430"/>
      <c r="J78" s="428"/>
      <c r="K78" s="429"/>
      <c r="L78" s="426"/>
      <c r="M78" s="421"/>
    </row>
    <row r="79" spans="1:13" s="416" customFormat="1" ht="12">
      <c r="A79" s="426"/>
      <c r="B79" s="424"/>
      <c r="C79" s="425"/>
      <c r="D79" s="426"/>
      <c r="E79" s="426"/>
      <c r="F79" s="427"/>
      <c r="G79" s="428"/>
      <c r="H79" s="429"/>
      <c r="I79" s="430"/>
      <c r="J79" s="428"/>
      <c r="K79" s="429"/>
      <c r="L79" s="426"/>
      <c r="M79" s="421"/>
    </row>
    <row r="80" spans="1:13" s="416" customFormat="1" ht="12">
      <c r="A80" s="426"/>
      <c r="B80" s="424"/>
      <c r="C80" s="425"/>
      <c r="D80" s="426"/>
      <c r="E80" s="426"/>
      <c r="F80" s="427"/>
      <c r="G80" s="428"/>
      <c r="H80" s="429"/>
      <c r="I80" s="430"/>
      <c r="J80" s="428"/>
      <c r="K80" s="429"/>
      <c r="L80" s="426"/>
      <c r="M80" s="421"/>
    </row>
    <row r="81" spans="1:13" s="416" customFormat="1" ht="12">
      <c r="A81" s="426"/>
      <c r="B81" s="424"/>
      <c r="C81" s="425"/>
      <c r="D81" s="426"/>
      <c r="E81" s="426"/>
      <c r="F81" s="427"/>
      <c r="G81" s="428"/>
      <c r="H81" s="429"/>
      <c r="I81" s="430"/>
      <c r="J81" s="428"/>
      <c r="K81" s="429"/>
      <c r="L81" s="426"/>
      <c r="M81" s="421"/>
    </row>
    <row r="82" spans="1:13" s="416" customFormat="1" ht="12">
      <c r="A82" s="426"/>
      <c r="B82" s="424"/>
      <c r="C82" s="425"/>
      <c r="D82" s="426"/>
      <c r="E82" s="426"/>
      <c r="F82" s="427"/>
      <c r="G82" s="428"/>
      <c r="H82" s="429"/>
      <c r="I82" s="430"/>
      <c r="J82" s="428"/>
      <c r="K82" s="429"/>
      <c r="L82" s="426"/>
      <c r="M82" s="421"/>
    </row>
    <row r="83" spans="1:13" s="441" customFormat="1" ht="21" customHeight="1">
      <c r="A83" s="462"/>
      <c r="B83" s="463"/>
      <c r="C83" s="462"/>
      <c r="D83" s="464"/>
      <c r="E83" s="465"/>
      <c r="F83" s="462"/>
      <c r="G83" s="464"/>
      <c r="H83" s="443"/>
      <c r="I83" s="443"/>
      <c r="J83" s="466"/>
      <c r="K83" s="444"/>
      <c r="L83" s="444"/>
      <c r="M83" s="467"/>
    </row>
    <row r="84" spans="1:13" s="416" customFormat="1" ht="12">
      <c r="A84" s="426"/>
      <c r="B84" s="424"/>
      <c r="C84" s="425"/>
      <c r="D84" s="426"/>
      <c r="E84" s="426"/>
      <c r="F84" s="427"/>
      <c r="G84" s="428"/>
      <c r="H84" s="429"/>
      <c r="I84" s="430"/>
      <c r="J84" s="428"/>
      <c r="K84" s="429"/>
      <c r="L84" s="426"/>
      <c r="M84" s="421"/>
    </row>
    <row r="85" spans="1:13" s="416" customFormat="1" ht="12">
      <c r="A85" s="426"/>
      <c r="B85" s="424"/>
      <c r="C85" s="425"/>
      <c r="D85" s="426"/>
      <c r="E85" s="426"/>
      <c r="F85" s="427"/>
      <c r="G85" s="428"/>
      <c r="H85" s="429"/>
      <c r="I85" s="430"/>
      <c r="J85" s="428"/>
      <c r="K85" s="429"/>
      <c r="L85" s="426"/>
      <c r="M85" s="421"/>
    </row>
    <row r="86" spans="1:13" s="416" customFormat="1" ht="12">
      <c r="A86" s="426"/>
      <c r="B86" s="424"/>
      <c r="C86" s="425"/>
      <c r="D86" s="426"/>
      <c r="E86" s="426"/>
      <c r="F86" s="427"/>
      <c r="G86" s="428"/>
      <c r="H86" s="429"/>
      <c r="I86" s="430"/>
      <c r="J86" s="428"/>
      <c r="K86" s="429"/>
      <c r="L86" s="426"/>
      <c r="M86" s="421"/>
    </row>
    <row r="87" spans="1:13" s="416" customFormat="1" ht="12">
      <c r="A87" s="426"/>
      <c r="B87" s="424"/>
      <c r="C87" s="425"/>
      <c r="D87" s="426"/>
      <c r="E87" s="426"/>
      <c r="F87" s="427"/>
      <c r="G87" s="428"/>
      <c r="H87" s="429"/>
      <c r="I87" s="430"/>
      <c r="J87" s="428"/>
      <c r="K87" s="429"/>
      <c r="L87" s="426"/>
      <c r="M87" s="421"/>
    </row>
    <row r="88" spans="1:13" s="416" customFormat="1" ht="12">
      <c r="A88" s="426"/>
      <c r="B88" s="424"/>
      <c r="C88" s="425"/>
      <c r="D88" s="426"/>
      <c r="E88" s="426"/>
      <c r="F88" s="427"/>
      <c r="G88" s="428"/>
      <c r="H88" s="429"/>
      <c r="I88" s="430"/>
      <c r="J88" s="428"/>
      <c r="K88" s="429"/>
      <c r="L88" s="426"/>
      <c r="M88" s="421"/>
    </row>
    <row r="89" spans="1:13" s="416" customFormat="1" ht="12">
      <c r="A89" s="426"/>
      <c r="B89" s="424"/>
      <c r="C89" s="425"/>
      <c r="D89" s="426"/>
      <c r="E89" s="426"/>
      <c r="F89" s="427"/>
      <c r="G89" s="428"/>
      <c r="H89" s="429"/>
      <c r="I89" s="430"/>
      <c r="J89" s="428"/>
      <c r="K89" s="429"/>
      <c r="L89" s="426"/>
      <c r="M89" s="421"/>
    </row>
    <row r="90" spans="1:13" s="416" customFormat="1" ht="12">
      <c r="A90" s="426"/>
      <c r="B90" s="424"/>
      <c r="C90" s="425"/>
      <c r="D90" s="426"/>
      <c r="E90" s="426"/>
      <c r="F90" s="427"/>
      <c r="G90" s="428"/>
      <c r="H90" s="429"/>
      <c r="I90" s="430"/>
      <c r="J90" s="428"/>
      <c r="K90" s="429"/>
      <c r="L90" s="426"/>
      <c r="M90" s="421"/>
    </row>
    <row r="91" spans="1:13" s="416" customFormat="1" ht="12">
      <c r="A91" s="426"/>
      <c r="B91" s="424"/>
      <c r="C91" s="425"/>
      <c r="D91" s="426"/>
      <c r="E91" s="426"/>
      <c r="F91" s="427"/>
      <c r="G91" s="428"/>
      <c r="H91" s="429"/>
      <c r="I91" s="430"/>
      <c r="J91" s="428"/>
      <c r="K91" s="429"/>
      <c r="L91" s="426"/>
      <c r="M91" s="421"/>
    </row>
    <row r="92" spans="1:13" s="416" customFormat="1" ht="12">
      <c r="A92" s="426"/>
      <c r="B92" s="424"/>
      <c r="C92" s="425"/>
      <c r="D92" s="426"/>
      <c r="E92" s="426"/>
      <c r="F92" s="427"/>
      <c r="G92" s="428"/>
      <c r="H92" s="429"/>
      <c r="I92" s="430"/>
      <c r="J92" s="428"/>
      <c r="K92" s="429"/>
      <c r="L92" s="426"/>
      <c r="M92" s="421"/>
    </row>
    <row r="93" spans="1:13" s="416" customFormat="1" ht="12">
      <c r="A93" s="426"/>
      <c r="B93" s="424"/>
      <c r="C93" s="425"/>
      <c r="D93" s="426"/>
      <c r="E93" s="426"/>
      <c r="F93" s="427"/>
      <c r="G93" s="428"/>
      <c r="H93" s="429"/>
      <c r="I93" s="430"/>
      <c r="J93" s="428"/>
      <c r="K93" s="429"/>
      <c r="L93" s="426"/>
      <c r="M93" s="421"/>
    </row>
    <row r="94" spans="1:13" s="416" customFormat="1" ht="12">
      <c r="A94" s="426"/>
      <c r="B94" s="424"/>
      <c r="C94" s="425"/>
      <c r="D94" s="426"/>
      <c r="E94" s="426"/>
      <c r="F94" s="427"/>
      <c r="G94" s="428"/>
      <c r="H94" s="429"/>
      <c r="I94" s="430"/>
      <c r="J94" s="428"/>
      <c r="K94" s="429"/>
      <c r="L94" s="426"/>
      <c r="M94" s="421"/>
    </row>
    <row r="95" spans="1:13" s="416" customFormat="1" ht="12">
      <c r="A95" s="426"/>
      <c r="B95" s="424"/>
      <c r="C95" s="425"/>
      <c r="D95" s="426"/>
      <c r="E95" s="426"/>
      <c r="F95" s="427"/>
      <c r="G95" s="428"/>
      <c r="H95" s="429"/>
      <c r="I95" s="430"/>
      <c r="J95" s="428"/>
      <c r="K95" s="429"/>
      <c r="L95" s="426"/>
      <c r="M95" s="421"/>
    </row>
    <row r="96" spans="1:13" s="416" customFormat="1" ht="12">
      <c r="A96" s="426"/>
      <c r="B96" s="424"/>
      <c r="C96" s="425"/>
      <c r="D96" s="426"/>
      <c r="E96" s="426"/>
      <c r="F96" s="427"/>
      <c r="G96" s="428"/>
      <c r="H96" s="429"/>
      <c r="I96" s="430"/>
      <c r="J96" s="428"/>
      <c r="K96" s="429"/>
      <c r="L96" s="426"/>
      <c r="M96" s="421"/>
    </row>
    <row r="97" spans="1:13" s="416" customFormat="1" ht="12">
      <c r="A97" s="426"/>
      <c r="B97" s="424"/>
      <c r="C97" s="425"/>
      <c r="D97" s="426"/>
      <c r="E97" s="426"/>
      <c r="F97" s="427"/>
      <c r="G97" s="428"/>
      <c r="H97" s="429"/>
      <c r="I97" s="430"/>
      <c r="J97" s="428"/>
      <c r="K97" s="429"/>
      <c r="L97" s="426"/>
      <c r="M97" s="421"/>
    </row>
    <row r="98" spans="1:13" s="416" customFormat="1" ht="12">
      <c r="A98" s="426"/>
      <c r="B98" s="424"/>
      <c r="C98" s="425"/>
      <c r="D98" s="426"/>
      <c r="E98" s="426"/>
      <c r="F98" s="427"/>
      <c r="G98" s="428"/>
      <c r="H98" s="429"/>
      <c r="I98" s="430"/>
      <c r="J98" s="428"/>
      <c r="K98" s="429"/>
      <c r="L98" s="426"/>
      <c r="M98" s="421"/>
    </row>
    <row r="99" spans="1:13" s="416" customFormat="1" ht="12">
      <c r="A99" s="426"/>
      <c r="B99" s="424"/>
      <c r="C99" s="425"/>
      <c r="D99" s="426"/>
      <c r="E99" s="426"/>
      <c r="F99" s="427"/>
      <c r="G99" s="428"/>
      <c r="H99" s="429"/>
      <c r="I99" s="430"/>
      <c r="J99" s="428"/>
      <c r="K99" s="429"/>
      <c r="L99" s="426"/>
      <c r="M99" s="421"/>
    </row>
    <row r="100" spans="1:13" s="416" customFormat="1" ht="12">
      <c r="A100" s="426"/>
      <c r="B100" s="424"/>
      <c r="C100" s="425"/>
      <c r="D100" s="426"/>
      <c r="E100" s="426"/>
      <c r="F100" s="427"/>
      <c r="G100" s="428"/>
      <c r="H100" s="429"/>
      <c r="I100" s="430"/>
      <c r="J100" s="428"/>
      <c r="K100" s="429"/>
      <c r="L100" s="426"/>
      <c r="M100" s="421"/>
    </row>
    <row r="101" spans="1:13" s="416" customFormat="1" ht="12">
      <c r="A101" s="426"/>
      <c r="B101" s="424"/>
      <c r="C101" s="425"/>
      <c r="D101" s="426"/>
      <c r="E101" s="426"/>
      <c r="F101" s="427"/>
      <c r="G101" s="428"/>
      <c r="H101" s="429"/>
      <c r="I101" s="430"/>
      <c r="J101" s="428"/>
      <c r="K101" s="429"/>
      <c r="L101" s="426"/>
      <c r="M101" s="421"/>
    </row>
    <row r="102" spans="1:13" s="416" customFormat="1" ht="12">
      <c r="A102" s="426"/>
      <c r="B102" s="424"/>
      <c r="C102" s="425"/>
      <c r="D102" s="426"/>
      <c r="E102" s="426"/>
      <c r="F102" s="427"/>
      <c r="G102" s="428"/>
      <c r="H102" s="429"/>
      <c r="I102" s="430"/>
      <c r="J102" s="428"/>
      <c r="K102" s="429"/>
      <c r="L102" s="426"/>
      <c r="M102" s="421"/>
    </row>
    <row r="103" spans="1:13" s="416" customFormat="1" ht="12">
      <c r="A103" s="426"/>
      <c r="B103" s="424"/>
      <c r="C103" s="425"/>
      <c r="D103" s="426"/>
      <c r="E103" s="426"/>
      <c r="F103" s="427"/>
      <c r="G103" s="428"/>
      <c r="H103" s="429"/>
      <c r="I103" s="430"/>
      <c r="J103" s="428"/>
      <c r="K103" s="429"/>
      <c r="L103" s="426"/>
      <c r="M103" s="421"/>
    </row>
    <row r="104" spans="1:13" s="416" customFormat="1" ht="12">
      <c r="A104" s="426"/>
      <c r="B104" s="424"/>
      <c r="C104" s="425"/>
      <c r="D104" s="426"/>
      <c r="E104" s="426"/>
      <c r="F104" s="427"/>
      <c r="G104" s="428"/>
      <c r="H104" s="429"/>
      <c r="I104" s="430"/>
      <c r="J104" s="428"/>
      <c r="K104" s="429"/>
      <c r="L104" s="426"/>
      <c r="M104" s="421"/>
    </row>
    <row r="105" spans="1:13" s="416" customFormat="1" ht="12">
      <c r="A105" s="426"/>
      <c r="B105" s="424"/>
      <c r="C105" s="425"/>
      <c r="D105" s="426"/>
      <c r="E105" s="426"/>
      <c r="F105" s="427"/>
      <c r="G105" s="428"/>
      <c r="H105" s="429"/>
      <c r="I105" s="430"/>
      <c r="J105" s="428"/>
      <c r="K105" s="429"/>
      <c r="L105" s="426"/>
      <c r="M105" s="421"/>
    </row>
    <row r="106" spans="1:13" s="416" customFormat="1" ht="12">
      <c r="A106" s="426"/>
      <c r="B106" s="424"/>
      <c r="C106" s="425"/>
      <c r="D106" s="426"/>
      <c r="E106" s="426"/>
      <c r="F106" s="427"/>
      <c r="G106" s="428"/>
      <c r="H106" s="429"/>
      <c r="I106" s="430"/>
      <c r="J106" s="428"/>
      <c r="K106" s="429"/>
      <c r="L106" s="426"/>
      <c r="M106" s="421"/>
    </row>
    <row r="107" spans="1:13" s="416" customFormat="1" ht="12">
      <c r="A107" s="426"/>
      <c r="B107" s="424"/>
      <c r="C107" s="425"/>
      <c r="D107" s="426"/>
      <c r="E107" s="426"/>
      <c r="F107" s="427"/>
      <c r="G107" s="428"/>
      <c r="H107" s="429"/>
      <c r="I107" s="430"/>
      <c r="J107" s="428"/>
      <c r="K107" s="429"/>
      <c r="L107" s="426"/>
      <c r="M107" s="421"/>
    </row>
    <row r="108" spans="1:13" s="416" customFormat="1" ht="12">
      <c r="A108" s="426"/>
      <c r="B108" s="424"/>
      <c r="C108" s="425"/>
      <c r="D108" s="426"/>
      <c r="E108" s="426"/>
      <c r="F108" s="427"/>
      <c r="G108" s="428"/>
      <c r="H108" s="429"/>
      <c r="I108" s="430"/>
      <c r="J108" s="428"/>
      <c r="K108" s="429"/>
      <c r="L108" s="426"/>
      <c r="M108" s="421"/>
    </row>
    <row r="109" spans="1:13" s="416" customFormat="1" ht="12">
      <c r="A109" s="426"/>
      <c r="B109" s="424"/>
      <c r="C109" s="425"/>
      <c r="D109" s="426"/>
      <c r="E109" s="426"/>
      <c r="F109" s="427"/>
      <c r="G109" s="428"/>
      <c r="H109" s="429"/>
      <c r="I109" s="430"/>
      <c r="J109" s="428"/>
      <c r="K109" s="429"/>
      <c r="L109" s="426"/>
      <c r="M109" s="421"/>
    </row>
    <row r="110" spans="1:13" s="416" customFormat="1" ht="12">
      <c r="A110" s="426"/>
      <c r="B110" s="424"/>
      <c r="C110" s="425"/>
      <c r="D110" s="426"/>
      <c r="E110" s="426"/>
      <c r="F110" s="427"/>
      <c r="G110" s="428"/>
      <c r="H110" s="429"/>
      <c r="I110" s="430"/>
      <c r="J110" s="428"/>
      <c r="K110" s="429"/>
      <c r="L110" s="426"/>
      <c r="M110" s="421"/>
    </row>
    <row r="111" spans="1:13" s="416" customFormat="1" ht="12">
      <c r="A111" s="426"/>
      <c r="B111" s="424"/>
      <c r="C111" s="425"/>
      <c r="D111" s="426"/>
      <c r="E111" s="426"/>
      <c r="F111" s="427"/>
      <c r="G111" s="428"/>
      <c r="H111" s="429"/>
      <c r="I111" s="430"/>
      <c r="J111" s="428"/>
      <c r="K111" s="429"/>
      <c r="L111" s="426"/>
      <c r="M111" s="421"/>
    </row>
    <row r="112" spans="1:13" s="416" customFormat="1" ht="12">
      <c r="A112" s="426"/>
      <c r="B112" s="424"/>
      <c r="C112" s="425"/>
      <c r="D112" s="426"/>
      <c r="E112" s="426"/>
      <c r="F112" s="427"/>
      <c r="G112" s="428"/>
      <c r="H112" s="429"/>
      <c r="I112" s="430"/>
      <c r="J112" s="428"/>
      <c r="K112" s="429"/>
      <c r="L112" s="426"/>
      <c r="M112" s="421"/>
    </row>
    <row r="113" spans="1:13" s="416" customFormat="1" ht="12">
      <c r="A113" s="426"/>
      <c r="B113" s="424"/>
      <c r="C113" s="425"/>
      <c r="D113" s="426"/>
      <c r="E113" s="426"/>
      <c r="F113" s="427"/>
      <c r="G113" s="428"/>
      <c r="H113" s="429"/>
      <c r="I113" s="430"/>
      <c r="J113" s="428"/>
      <c r="K113" s="429"/>
      <c r="L113" s="426"/>
      <c r="M113" s="421"/>
    </row>
    <row r="114" spans="1:13" s="416" customFormat="1" ht="12">
      <c r="A114" s="426"/>
      <c r="B114" s="424"/>
      <c r="C114" s="425"/>
      <c r="D114" s="426"/>
      <c r="E114" s="426"/>
      <c r="F114" s="427"/>
      <c r="G114" s="428"/>
      <c r="H114" s="429"/>
      <c r="I114" s="430"/>
      <c r="J114" s="428"/>
      <c r="K114" s="429"/>
      <c r="L114" s="426"/>
      <c r="M114" s="421"/>
    </row>
    <row r="115" spans="1:13" s="416" customFormat="1" ht="12">
      <c r="A115" s="426"/>
      <c r="B115" s="424"/>
      <c r="C115" s="425"/>
      <c r="D115" s="426"/>
      <c r="E115" s="426"/>
      <c r="F115" s="427"/>
      <c r="G115" s="428"/>
      <c r="H115" s="429"/>
      <c r="I115" s="430"/>
      <c r="J115" s="428"/>
      <c r="K115" s="429"/>
      <c r="L115" s="426"/>
      <c r="M115" s="421"/>
    </row>
    <row r="116" spans="1:13" s="416" customFormat="1" ht="12">
      <c r="A116" s="426"/>
      <c r="B116" s="424"/>
      <c r="C116" s="425"/>
      <c r="D116" s="426"/>
      <c r="E116" s="426"/>
      <c r="F116" s="427"/>
      <c r="G116" s="428"/>
      <c r="H116" s="429"/>
      <c r="I116" s="430"/>
      <c r="J116" s="428"/>
      <c r="K116" s="429"/>
      <c r="L116" s="426"/>
      <c r="M116" s="421"/>
    </row>
    <row r="117" spans="1:13" s="416" customFormat="1" ht="12">
      <c r="A117" s="426"/>
      <c r="B117" s="424"/>
      <c r="C117" s="425"/>
      <c r="D117" s="426"/>
      <c r="E117" s="426"/>
      <c r="F117" s="427"/>
      <c r="G117" s="428"/>
      <c r="H117" s="429"/>
      <c r="I117" s="430"/>
      <c r="J117" s="428"/>
      <c r="K117" s="429"/>
      <c r="L117" s="426"/>
      <c r="M117" s="421"/>
    </row>
    <row r="118" spans="1:13" s="416" customFormat="1" ht="12">
      <c r="A118" s="426"/>
      <c r="B118" s="424"/>
      <c r="C118" s="425"/>
      <c r="D118" s="426"/>
      <c r="E118" s="426"/>
      <c r="F118" s="427"/>
      <c r="G118" s="428"/>
      <c r="H118" s="429"/>
      <c r="I118" s="430"/>
      <c r="J118" s="428"/>
      <c r="K118" s="429"/>
      <c r="L118" s="426"/>
      <c r="M118" s="421"/>
    </row>
    <row r="119" spans="1:13" s="416" customFormat="1" ht="12">
      <c r="A119" s="426"/>
      <c r="B119" s="424"/>
      <c r="C119" s="425"/>
      <c r="D119" s="426"/>
      <c r="E119" s="426"/>
      <c r="F119" s="427"/>
      <c r="G119" s="428"/>
      <c r="H119" s="429"/>
      <c r="I119" s="430"/>
      <c r="J119" s="428"/>
      <c r="K119" s="429"/>
      <c r="L119" s="426"/>
      <c r="M119" s="421"/>
    </row>
    <row r="120" spans="1:13" s="416" customFormat="1" ht="12">
      <c r="A120" s="426"/>
      <c r="B120" s="424"/>
      <c r="C120" s="425"/>
      <c r="D120" s="426"/>
      <c r="E120" s="426"/>
      <c r="F120" s="427"/>
      <c r="G120" s="428"/>
      <c r="H120" s="429"/>
      <c r="I120" s="430"/>
      <c r="J120" s="428"/>
      <c r="K120" s="429"/>
      <c r="L120" s="426"/>
      <c r="M120" s="421"/>
    </row>
    <row r="121" spans="1:13" s="416" customFormat="1" ht="12">
      <c r="A121" s="426"/>
      <c r="B121" s="424"/>
      <c r="C121" s="425"/>
      <c r="D121" s="426"/>
      <c r="E121" s="426"/>
      <c r="F121" s="427"/>
      <c r="G121" s="428"/>
      <c r="H121" s="429"/>
      <c r="I121" s="430"/>
      <c r="J121" s="428"/>
      <c r="K121" s="429"/>
      <c r="L121" s="426"/>
      <c r="M121" s="421"/>
    </row>
    <row r="122" spans="1:13" s="416" customFormat="1" ht="12">
      <c r="A122" s="426"/>
      <c r="B122" s="424"/>
      <c r="C122" s="425"/>
      <c r="D122" s="426"/>
      <c r="E122" s="426"/>
      <c r="F122" s="427"/>
      <c r="G122" s="428"/>
      <c r="H122" s="429"/>
      <c r="I122" s="430"/>
      <c r="J122" s="428"/>
      <c r="K122" s="429"/>
      <c r="L122" s="426"/>
      <c r="M122" s="421"/>
    </row>
    <row r="123" spans="1:13" s="441" customFormat="1" ht="21" customHeight="1">
      <c r="A123" s="462"/>
      <c r="B123" s="463"/>
      <c r="C123" s="463"/>
      <c r="D123" s="464"/>
      <c r="E123" s="465"/>
      <c r="F123" s="464"/>
      <c r="G123" s="464"/>
      <c r="H123" s="443"/>
      <c r="I123" s="443"/>
      <c r="J123" s="466"/>
      <c r="K123" s="444"/>
      <c r="L123" s="444"/>
      <c r="M123" s="467"/>
    </row>
    <row r="124" spans="1:13" s="416" customFormat="1" ht="12">
      <c r="A124" s="426"/>
      <c r="B124" s="424"/>
      <c r="C124" s="425"/>
      <c r="D124" s="426"/>
      <c r="E124" s="426"/>
      <c r="F124" s="427"/>
      <c r="G124" s="428"/>
      <c r="H124" s="429"/>
      <c r="I124" s="430"/>
      <c r="J124" s="428"/>
      <c r="K124" s="429"/>
      <c r="L124" s="426"/>
      <c r="M124" s="421"/>
    </row>
    <row r="125" spans="1:13" s="416" customFormat="1" ht="12">
      <c r="A125" s="426"/>
      <c r="B125" s="424"/>
      <c r="C125" s="425"/>
      <c r="D125" s="426"/>
      <c r="E125" s="426"/>
      <c r="F125" s="427"/>
      <c r="G125" s="428"/>
      <c r="H125" s="429"/>
      <c r="I125" s="430"/>
      <c r="J125" s="428"/>
      <c r="K125" s="429"/>
      <c r="L125" s="426"/>
      <c r="M125" s="421"/>
    </row>
    <row r="126" spans="1:13" s="416" customFormat="1" ht="12">
      <c r="A126" s="426"/>
      <c r="B126" s="424"/>
      <c r="C126" s="425"/>
      <c r="D126" s="426"/>
      <c r="E126" s="426"/>
      <c r="F126" s="427"/>
      <c r="G126" s="428"/>
      <c r="H126" s="429"/>
      <c r="I126" s="430"/>
      <c r="J126" s="428"/>
      <c r="K126" s="429"/>
      <c r="L126" s="426"/>
      <c r="M126" s="421"/>
    </row>
    <row r="127" spans="1:13" s="416" customFormat="1" ht="12">
      <c r="A127" s="426"/>
      <c r="B127" s="424"/>
      <c r="C127" s="425"/>
      <c r="D127" s="426"/>
      <c r="E127" s="426"/>
      <c r="F127" s="427"/>
      <c r="G127" s="428"/>
      <c r="H127" s="429"/>
      <c r="I127" s="430"/>
      <c r="J127" s="428"/>
      <c r="K127" s="429"/>
      <c r="L127" s="426"/>
      <c r="M127" s="421"/>
    </row>
    <row r="128" spans="1:13" s="416" customFormat="1" ht="12">
      <c r="A128" s="426"/>
      <c r="B128" s="424"/>
      <c r="C128" s="425"/>
      <c r="D128" s="426"/>
      <c r="E128" s="426"/>
      <c r="F128" s="427"/>
      <c r="G128" s="428"/>
      <c r="H128" s="429"/>
      <c r="I128" s="430"/>
      <c r="J128" s="428"/>
      <c r="K128" s="429"/>
      <c r="L128" s="426"/>
      <c r="M128" s="421"/>
    </row>
    <row r="129" spans="1:13" s="416" customFormat="1" ht="12">
      <c r="A129" s="426"/>
      <c r="B129" s="424"/>
      <c r="C129" s="425"/>
      <c r="D129" s="426"/>
      <c r="E129" s="426"/>
      <c r="F129" s="427"/>
      <c r="G129" s="428"/>
      <c r="H129" s="429"/>
      <c r="I129" s="430"/>
      <c r="J129" s="428"/>
      <c r="K129" s="429"/>
      <c r="L129" s="426"/>
      <c r="M129" s="421"/>
    </row>
    <row r="130" spans="1:13" s="416" customFormat="1" ht="12">
      <c r="A130" s="426"/>
      <c r="B130" s="424"/>
      <c r="C130" s="425"/>
      <c r="D130" s="426"/>
      <c r="E130" s="426"/>
      <c r="F130" s="427"/>
      <c r="G130" s="428"/>
      <c r="H130" s="429"/>
      <c r="I130" s="430"/>
      <c r="J130" s="428"/>
      <c r="K130" s="429"/>
      <c r="L130" s="426"/>
      <c r="M130" s="421"/>
    </row>
    <row r="131" spans="1:13" s="416" customFormat="1" ht="12">
      <c r="A131" s="426"/>
      <c r="B131" s="424"/>
      <c r="C131" s="425"/>
      <c r="D131" s="426"/>
      <c r="E131" s="426"/>
      <c r="F131" s="427"/>
      <c r="G131" s="428"/>
      <c r="H131" s="429"/>
      <c r="I131" s="430"/>
      <c r="J131" s="428"/>
      <c r="K131" s="429"/>
      <c r="L131" s="426"/>
      <c r="M131" s="421"/>
    </row>
    <row r="132" spans="1:13" s="416" customFormat="1" ht="12">
      <c r="A132" s="426"/>
      <c r="B132" s="424"/>
      <c r="C132" s="425"/>
      <c r="D132" s="426"/>
      <c r="E132" s="426"/>
      <c r="F132" s="427"/>
      <c r="G132" s="428"/>
      <c r="H132" s="429"/>
      <c r="I132" s="430"/>
      <c r="J132" s="428"/>
      <c r="K132" s="429"/>
      <c r="L132" s="426"/>
      <c r="M132" s="421"/>
    </row>
    <row r="133" spans="1:13" s="416" customFormat="1" ht="12">
      <c r="A133" s="426"/>
      <c r="B133" s="424"/>
      <c r="C133" s="425"/>
      <c r="D133" s="426"/>
      <c r="E133" s="426"/>
      <c r="F133" s="427"/>
      <c r="G133" s="428"/>
      <c r="H133" s="429"/>
      <c r="I133" s="430"/>
      <c r="J133" s="428"/>
      <c r="K133" s="429"/>
      <c r="L133" s="426"/>
      <c r="M133" s="421"/>
    </row>
    <row r="134" spans="1:13" s="416" customFormat="1" ht="12">
      <c r="A134" s="426"/>
      <c r="B134" s="424"/>
      <c r="C134" s="425"/>
      <c r="D134" s="426"/>
      <c r="E134" s="426"/>
      <c r="F134" s="427"/>
      <c r="G134" s="428"/>
      <c r="H134" s="429"/>
      <c r="I134" s="430"/>
      <c r="J134" s="428"/>
      <c r="K134" s="429"/>
      <c r="L134" s="426"/>
      <c r="M134" s="421"/>
    </row>
    <row r="135" spans="1:13" s="416" customFormat="1" ht="12">
      <c r="A135" s="426"/>
      <c r="B135" s="424"/>
      <c r="C135" s="425"/>
      <c r="D135" s="426"/>
      <c r="E135" s="426"/>
      <c r="F135" s="427"/>
      <c r="G135" s="428"/>
      <c r="H135" s="429"/>
      <c r="I135" s="430"/>
      <c r="J135" s="428"/>
      <c r="K135" s="429"/>
      <c r="L135" s="426"/>
      <c r="M135" s="421"/>
    </row>
    <row r="136" spans="1:13" s="416" customFormat="1" ht="12">
      <c r="A136" s="426"/>
      <c r="B136" s="424"/>
      <c r="C136" s="425"/>
      <c r="D136" s="426"/>
      <c r="E136" s="426"/>
      <c r="F136" s="427"/>
      <c r="G136" s="428"/>
      <c r="H136" s="429"/>
      <c r="I136" s="430"/>
      <c r="J136" s="428"/>
      <c r="K136" s="429"/>
      <c r="L136" s="426"/>
      <c r="M136" s="421"/>
    </row>
    <row r="137" spans="1:13" s="441" customFormat="1" ht="21" customHeight="1">
      <c r="A137" s="462"/>
      <c r="B137" s="463"/>
      <c r="C137" s="462"/>
      <c r="D137" s="464"/>
      <c r="E137" s="465"/>
      <c r="F137" s="462"/>
      <c r="G137" s="464"/>
      <c r="H137" s="443"/>
      <c r="I137" s="443"/>
      <c r="J137" s="466"/>
      <c r="K137" s="444"/>
      <c r="L137" s="444"/>
      <c r="M137" s="467"/>
    </row>
    <row r="138" spans="1:13" s="416" customFormat="1" ht="12">
      <c r="A138" s="426"/>
      <c r="B138" s="424"/>
      <c r="C138" s="425"/>
      <c r="D138" s="426"/>
      <c r="E138" s="426"/>
      <c r="F138" s="427"/>
      <c r="G138" s="428"/>
      <c r="H138" s="429"/>
      <c r="I138" s="430"/>
      <c r="J138" s="428"/>
      <c r="K138" s="429"/>
      <c r="L138" s="426"/>
      <c r="M138" s="421"/>
    </row>
    <row r="139" spans="1:13" s="416" customFormat="1" ht="12">
      <c r="A139" s="426"/>
      <c r="B139" s="424"/>
      <c r="C139" s="425"/>
      <c r="D139" s="426"/>
      <c r="E139" s="426"/>
      <c r="F139" s="427"/>
      <c r="G139" s="428"/>
      <c r="H139" s="429"/>
      <c r="I139" s="430"/>
      <c r="J139" s="428"/>
      <c r="K139" s="429"/>
      <c r="L139" s="426"/>
      <c r="M139" s="421"/>
    </row>
    <row r="140" spans="1:13" s="416" customFormat="1" ht="12">
      <c r="A140" s="426"/>
      <c r="B140" s="424"/>
      <c r="C140" s="425"/>
      <c r="D140" s="426"/>
      <c r="E140" s="426"/>
      <c r="F140" s="427"/>
      <c r="G140" s="428"/>
      <c r="H140" s="429"/>
      <c r="I140" s="430"/>
      <c r="J140" s="428"/>
      <c r="K140" s="429"/>
      <c r="L140" s="426"/>
      <c r="M140" s="421"/>
    </row>
    <row r="141" spans="1:13" s="416" customFormat="1" ht="12">
      <c r="A141" s="426"/>
      <c r="B141" s="424"/>
      <c r="C141" s="425"/>
      <c r="D141" s="426"/>
      <c r="E141" s="426"/>
      <c r="F141" s="427"/>
      <c r="G141" s="428"/>
      <c r="H141" s="429"/>
      <c r="I141" s="430"/>
      <c r="J141" s="428"/>
      <c r="K141" s="429"/>
      <c r="L141" s="426"/>
      <c r="M141" s="421"/>
    </row>
    <row r="142" spans="1:13" s="416" customFormat="1" ht="12">
      <c r="A142" s="426"/>
      <c r="B142" s="424"/>
      <c r="C142" s="425"/>
      <c r="D142" s="426"/>
      <c r="E142" s="426"/>
      <c r="F142" s="427"/>
      <c r="G142" s="428"/>
      <c r="H142" s="429"/>
      <c r="I142" s="430"/>
      <c r="J142" s="428"/>
      <c r="K142" s="429"/>
      <c r="L142" s="426"/>
      <c r="M142" s="421"/>
    </row>
    <row r="143" spans="1:13" s="416" customFormat="1" ht="12">
      <c r="A143" s="426"/>
      <c r="B143" s="424"/>
      <c r="C143" s="425"/>
      <c r="D143" s="426"/>
      <c r="E143" s="426"/>
      <c r="F143" s="427"/>
      <c r="G143" s="428"/>
      <c r="H143" s="429"/>
      <c r="I143" s="430"/>
      <c r="J143" s="428"/>
      <c r="K143" s="429"/>
      <c r="L143" s="426"/>
      <c r="M143" s="421"/>
    </row>
    <row r="144" spans="1:13" s="416" customFormat="1" ht="12">
      <c r="A144" s="426"/>
      <c r="B144" s="424"/>
      <c r="C144" s="425"/>
      <c r="D144" s="426"/>
      <c r="E144" s="426"/>
      <c r="F144" s="427"/>
      <c r="G144" s="428"/>
      <c r="H144" s="429"/>
      <c r="I144" s="430"/>
      <c r="J144" s="428"/>
      <c r="K144" s="429"/>
      <c r="L144" s="426"/>
      <c r="M144" s="421"/>
    </row>
    <row r="145" spans="1:13" s="416" customFormat="1" ht="12">
      <c r="A145" s="426"/>
      <c r="B145" s="424"/>
      <c r="C145" s="425"/>
      <c r="D145" s="426"/>
      <c r="E145" s="426"/>
      <c r="F145" s="427"/>
      <c r="G145" s="428"/>
      <c r="H145" s="429"/>
      <c r="I145" s="430"/>
      <c r="J145" s="428"/>
      <c r="K145" s="429"/>
      <c r="L145" s="426"/>
      <c r="M145" s="421"/>
    </row>
    <row r="146" spans="1:13" s="416" customFormat="1" ht="12">
      <c r="A146" s="426"/>
      <c r="B146" s="424"/>
      <c r="C146" s="425"/>
      <c r="D146" s="426"/>
      <c r="E146" s="426"/>
      <c r="F146" s="427"/>
      <c r="G146" s="428"/>
      <c r="H146" s="429"/>
      <c r="I146" s="430"/>
      <c r="J146" s="428"/>
      <c r="K146" s="429"/>
      <c r="L146" s="426"/>
      <c r="M146" s="421"/>
    </row>
    <row r="147" spans="1:13" s="416" customFormat="1" ht="12">
      <c r="A147" s="426"/>
      <c r="B147" s="424"/>
      <c r="C147" s="425"/>
      <c r="D147" s="426"/>
      <c r="E147" s="426"/>
      <c r="F147" s="427"/>
      <c r="G147" s="428"/>
      <c r="H147" s="429"/>
      <c r="I147" s="430"/>
      <c r="J147" s="428"/>
      <c r="K147" s="429"/>
      <c r="L147" s="426"/>
      <c r="M147" s="421"/>
    </row>
    <row r="148" spans="1:13" s="416" customFormat="1" ht="12">
      <c r="A148" s="426"/>
      <c r="B148" s="424"/>
      <c r="C148" s="425"/>
      <c r="D148" s="426"/>
      <c r="E148" s="426"/>
      <c r="F148" s="427"/>
      <c r="G148" s="428"/>
      <c r="H148" s="429"/>
      <c r="I148" s="430"/>
      <c r="J148" s="428"/>
      <c r="K148" s="429"/>
      <c r="L148" s="426"/>
      <c r="M148" s="421"/>
    </row>
    <row r="149" spans="1:13" s="416" customFormat="1" ht="12">
      <c r="A149" s="426"/>
      <c r="B149" s="424"/>
      <c r="C149" s="425"/>
      <c r="D149" s="426"/>
      <c r="E149" s="426"/>
      <c r="F149" s="427"/>
      <c r="G149" s="428"/>
      <c r="H149" s="429"/>
      <c r="I149" s="430"/>
      <c r="J149" s="428"/>
      <c r="K149" s="429"/>
      <c r="L149" s="426"/>
      <c r="M149" s="421"/>
    </row>
    <row r="150" spans="1:13" s="416" customFormat="1" ht="12">
      <c r="A150" s="426"/>
      <c r="B150" s="424"/>
      <c r="C150" s="425"/>
      <c r="D150" s="426"/>
      <c r="E150" s="426"/>
      <c r="F150" s="427"/>
      <c r="G150" s="428"/>
      <c r="H150" s="429"/>
      <c r="I150" s="430"/>
      <c r="J150" s="428"/>
      <c r="K150" s="429"/>
      <c r="L150" s="426"/>
      <c r="M150" s="421"/>
    </row>
    <row r="151" spans="1:13" s="416" customFormat="1" ht="12">
      <c r="A151" s="426"/>
      <c r="B151" s="424"/>
      <c r="C151" s="425"/>
      <c r="D151" s="426"/>
      <c r="E151" s="426"/>
      <c r="F151" s="427"/>
      <c r="G151" s="428"/>
      <c r="H151" s="429"/>
      <c r="I151" s="430"/>
      <c r="J151" s="428"/>
      <c r="K151" s="429"/>
      <c r="L151" s="426"/>
      <c r="M151" s="421"/>
    </row>
    <row r="152" spans="1:13" s="416" customFormat="1" ht="12">
      <c r="A152" s="426"/>
      <c r="B152" s="424"/>
      <c r="C152" s="425"/>
      <c r="D152" s="426"/>
      <c r="E152" s="426"/>
      <c r="F152" s="427"/>
      <c r="G152" s="428"/>
      <c r="H152" s="429"/>
      <c r="I152" s="430"/>
      <c r="J152" s="428"/>
      <c r="K152" s="429"/>
      <c r="L152" s="426"/>
      <c r="M152" s="421"/>
    </row>
    <row r="153" spans="1:13" s="416" customFormat="1" ht="12">
      <c r="A153" s="426"/>
      <c r="B153" s="424"/>
      <c r="C153" s="425"/>
      <c r="D153" s="426"/>
      <c r="E153" s="426"/>
      <c r="F153" s="427"/>
      <c r="G153" s="428"/>
      <c r="H153" s="429"/>
      <c r="I153" s="430"/>
      <c r="J153" s="428"/>
      <c r="K153" s="429"/>
      <c r="L153" s="426"/>
      <c r="M153" s="421"/>
    </row>
    <row r="154" spans="1:13" s="416" customFormat="1" ht="12">
      <c r="A154" s="426"/>
      <c r="B154" s="424"/>
      <c r="C154" s="425"/>
      <c r="D154" s="426"/>
      <c r="E154" s="426"/>
      <c r="F154" s="427"/>
      <c r="G154" s="428"/>
      <c r="H154" s="429"/>
      <c r="I154" s="430"/>
      <c r="J154" s="428"/>
      <c r="K154" s="429"/>
      <c r="L154" s="426"/>
      <c r="M154" s="421"/>
    </row>
    <row r="155" spans="1:13" s="416" customFormat="1" ht="12">
      <c r="A155" s="426"/>
      <c r="B155" s="424"/>
      <c r="C155" s="425"/>
      <c r="D155" s="426"/>
      <c r="E155" s="426"/>
      <c r="F155" s="427"/>
      <c r="G155" s="428"/>
      <c r="H155" s="429"/>
      <c r="I155" s="430"/>
      <c r="J155" s="428"/>
      <c r="K155" s="429"/>
      <c r="L155" s="426"/>
      <c r="M155" s="421"/>
    </row>
    <row r="156" spans="1:13" s="416" customFormat="1" ht="12">
      <c r="A156" s="426"/>
      <c r="B156" s="424"/>
      <c r="C156" s="425"/>
      <c r="D156" s="426"/>
      <c r="E156" s="426"/>
      <c r="F156" s="427"/>
      <c r="G156" s="428"/>
      <c r="H156" s="429"/>
      <c r="I156" s="430"/>
      <c r="J156" s="428"/>
      <c r="K156" s="429"/>
      <c r="L156" s="426"/>
      <c r="M156" s="421"/>
    </row>
    <row r="157" spans="1:13" s="416" customFormat="1" ht="12">
      <c r="A157" s="426"/>
      <c r="B157" s="424"/>
      <c r="C157" s="425"/>
      <c r="D157" s="426"/>
      <c r="E157" s="426"/>
      <c r="F157" s="427"/>
      <c r="G157" s="428"/>
      <c r="H157" s="429"/>
      <c r="I157" s="430"/>
      <c r="J157" s="428"/>
      <c r="K157" s="429"/>
      <c r="L157" s="426"/>
      <c r="M157" s="421"/>
    </row>
    <row r="158" spans="1:13" s="416" customFormat="1" ht="12">
      <c r="A158" s="426"/>
      <c r="B158" s="424"/>
      <c r="C158" s="425"/>
      <c r="D158" s="426"/>
      <c r="E158" s="426"/>
      <c r="F158" s="427"/>
      <c r="G158" s="428"/>
      <c r="H158" s="429"/>
      <c r="I158" s="430"/>
      <c r="J158" s="428"/>
      <c r="K158" s="429"/>
      <c r="L158" s="426"/>
      <c r="M158" s="421"/>
    </row>
    <row r="159" spans="1:13" s="416" customFormat="1" ht="12">
      <c r="A159" s="426"/>
      <c r="B159" s="424"/>
      <c r="C159" s="425"/>
      <c r="D159" s="426"/>
      <c r="E159" s="426"/>
      <c r="F159" s="427"/>
      <c r="G159" s="428"/>
      <c r="H159" s="429"/>
      <c r="I159" s="430"/>
      <c r="J159" s="428"/>
      <c r="K159" s="429"/>
      <c r="L159" s="426"/>
      <c r="M159" s="421"/>
    </row>
    <row r="160" spans="1:13" s="416" customFormat="1" ht="12">
      <c r="A160" s="426"/>
      <c r="B160" s="424"/>
      <c r="C160" s="425"/>
      <c r="D160" s="426"/>
      <c r="E160" s="426"/>
      <c r="F160" s="427"/>
      <c r="G160" s="428"/>
      <c r="H160" s="429"/>
      <c r="I160" s="430"/>
      <c r="J160" s="428"/>
      <c r="K160" s="429"/>
      <c r="L160" s="426"/>
      <c r="M160" s="421"/>
    </row>
    <row r="161" spans="1:13" s="416" customFormat="1" ht="12">
      <c r="A161" s="426"/>
      <c r="B161" s="424"/>
      <c r="C161" s="425"/>
      <c r="D161" s="426"/>
      <c r="E161" s="426"/>
      <c r="F161" s="427"/>
      <c r="G161" s="428"/>
      <c r="H161" s="429"/>
      <c r="I161" s="430"/>
      <c r="J161" s="428"/>
      <c r="K161" s="429"/>
      <c r="L161" s="426"/>
      <c r="M161" s="421"/>
    </row>
    <row r="162" spans="1:13" s="416" customFormat="1" ht="12">
      <c r="A162" s="426"/>
      <c r="B162" s="424"/>
      <c r="C162" s="425"/>
      <c r="D162" s="426"/>
      <c r="E162" s="426"/>
      <c r="F162" s="427"/>
      <c r="G162" s="428"/>
      <c r="H162" s="429"/>
      <c r="I162" s="430"/>
      <c r="J162" s="428"/>
      <c r="K162" s="429"/>
      <c r="L162" s="426"/>
      <c r="M162" s="421"/>
    </row>
    <row r="163" spans="1:13" s="416" customFormat="1" ht="12">
      <c r="A163" s="426"/>
      <c r="B163" s="424"/>
      <c r="C163" s="425"/>
      <c r="D163" s="426"/>
      <c r="E163" s="426"/>
      <c r="F163" s="427"/>
      <c r="G163" s="428"/>
      <c r="H163" s="429"/>
      <c r="I163" s="430"/>
      <c r="J163" s="428"/>
      <c r="K163" s="429"/>
      <c r="L163" s="426"/>
      <c r="M163" s="421"/>
    </row>
    <row r="164" spans="1:13" s="416" customFormat="1" ht="12">
      <c r="A164" s="426"/>
      <c r="B164" s="424"/>
      <c r="C164" s="425"/>
      <c r="D164" s="426"/>
      <c r="E164" s="426"/>
      <c r="F164" s="427"/>
      <c r="G164" s="428"/>
      <c r="H164" s="429"/>
      <c r="I164" s="430"/>
      <c r="J164" s="428"/>
      <c r="K164" s="429"/>
      <c r="L164" s="426"/>
      <c r="M164" s="421"/>
    </row>
    <row r="165" spans="1:13" s="416" customFormat="1" ht="12">
      <c r="A165" s="426"/>
      <c r="B165" s="424"/>
      <c r="C165" s="425"/>
      <c r="D165" s="426"/>
      <c r="E165" s="426"/>
      <c r="F165" s="427"/>
      <c r="G165" s="428"/>
      <c r="H165" s="429"/>
      <c r="I165" s="430"/>
      <c r="J165" s="428"/>
      <c r="K165" s="429"/>
      <c r="L165" s="426"/>
      <c r="M165" s="421"/>
    </row>
    <row r="166" spans="1:13" s="416" customFormat="1" ht="12">
      <c r="A166" s="426"/>
      <c r="B166" s="424"/>
      <c r="C166" s="425"/>
      <c r="D166" s="426"/>
      <c r="E166" s="426"/>
      <c r="F166" s="427"/>
      <c r="G166" s="428"/>
      <c r="H166" s="429"/>
      <c r="I166" s="430"/>
      <c r="J166" s="428"/>
      <c r="K166" s="429"/>
      <c r="L166" s="426"/>
      <c r="M166" s="421"/>
    </row>
    <row r="167" spans="1:13" s="416" customFormat="1" ht="12">
      <c r="A167" s="426"/>
      <c r="B167" s="424"/>
      <c r="C167" s="425"/>
      <c r="D167" s="426"/>
      <c r="E167" s="426"/>
      <c r="F167" s="427"/>
      <c r="G167" s="428"/>
      <c r="H167" s="429"/>
      <c r="I167" s="430"/>
      <c r="J167" s="428"/>
      <c r="K167" s="429"/>
      <c r="L167" s="426"/>
      <c r="M167" s="421"/>
    </row>
    <row r="168" spans="1:13" s="416" customFormat="1" ht="12">
      <c r="A168" s="426"/>
      <c r="B168" s="424"/>
      <c r="C168" s="425"/>
      <c r="D168" s="426"/>
      <c r="E168" s="426"/>
      <c r="F168" s="427"/>
      <c r="G168" s="428"/>
      <c r="H168" s="429"/>
      <c r="I168" s="430"/>
      <c r="J168" s="428"/>
      <c r="K168" s="429"/>
      <c r="L168" s="426"/>
      <c r="M168" s="421"/>
    </row>
    <row r="169" spans="1:13" s="416" customFormat="1" ht="12">
      <c r="A169" s="426"/>
      <c r="B169" s="424"/>
      <c r="C169" s="425"/>
      <c r="D169" s="426"/>
      <c r="E169" s="426"/>
      <c r="F169" s="427"/>
      <c r="G169" s="428"/>
      <c r="H169" s="429"/>
      <c r="I169" s="430"/>
      <c r="J169" s="428"/>
      <c r="K169" s="429"/>
      <c r="L169" s="426"/>
      <c r="M169" s="421"/>
    </row>
    <row r="170" spans="1:13" s="416" customFormat="1" ht="12">
      <c r="A170" s="426"/>
      <c r="B170" s="424"/>
      <c r="C170" s="425"/>
      <c r="D170" s="426"/>
      <c r="E170" s="426"/>
      <c r="F170" s="427"/>
      <c r="G170" s="428"/>
      <c r="H170" s="429"/>
      <c r="I170" s="430"/>
      <c r="J170" s="428"/>
      <c r="K170" s="429"/>
      <c r="L170" s="426"/>
      <c r="M170" s="421"/>
    </row>
    <row r="171" spans="1:13" s="416" customFormat="1" ht="12">
      <c r="A171" s="426"/>
      <c r="B171" s="424"/>
      <c r="C171" s="425"/>
      <c r="D171" s="426"/>
      <c r="E171" s="426"/>
      <c r="F171" s="427"/>
      <c r="G171" s="428"/>
      <c r="H171" s="429"/>
      <c r="I171" s="430"/>
      <c r="J171" s="428"/>
      <c r="K171" s="429"/>
      <c r="L171" s="426"/>
      <c r="M171" s="421"/>
    </row>
    <row r="172" spans="1:13" s="416" customFormat="1" ht="12">
      <c r="A172" s="426"/>
      <c r="B172" s="424"/>
      <c r="C172" s="425"/>
      <c r="D172" s="426"/>
      <c r="E172" s="426"/>
      <c r="F172" s="427"/>
      <c r="G172" s="428"/>
      <c r="H172" s="429"/>
      <c r="I172" s="430"/>
      <c r="J172" s="428"/>
      <c r="K172" s="429"/>
      <c r="L172" s="426"/>
      <c r="M172" s="421"/>
    </row>
    <row r="173" spans="1:13" s="416" customFormat="1" ht="12">
      <c r="A173" s="426"/>
      <c r="B173" s="424"/>
      <c r="C173" s="425"/>
      <c r="D173" s="426"/>
      <c r="E173" s="426"/>
      <c r="F173" s="427"/>
      <c r="G173" s="428"/>
      <c r="H173" s="429"/>
      <c r="I173" s="430"/>
      <c r="J173" s="428"/>
      <c r="K173" s="429"/>
      <c r="L173" s="426"/>
      <c r="M173" s="421"/>
    </row>
    <row r="174" spans="1:13" s="416" customFormat="1" ht="12">
      <c r="A174" s="426"/>
      <c r="B174" s="424"/>
      <c r="C174" s="425"/>
      <c r="D174" s="426"/>
      <c r="E174" s="426"/>
      <c r="F174" s="427"/>
      <c r="G174" s="428"/>
      <c r="H174" s="429"/>
      <c r="I174" s="430"/>
      <c r="J174" s="428"/>
      <c r="K174" s="429"/>
      <c r="L174" s="426"/>
      <c r="M174" s="421"/>
    </row>
    <row r="175" spans="1:13" s="416" customFormat="1" ht="12">
      <c r="A175" s="426"/>
      <c r="B175" s="424"/>
      <c r="C175" s="425"/>
      <c r="D175" s="426"/>
      <c r="E175" s="426"/>
      <c r="F175" s="427"/>
      <c r="G175" s="428"/>
      <c r="H175" s="429"/>
      <c r="I175" s="430"/>
      <c r="J175" s="428"/>
      <c r="K175" s="429"/>
      <c r="L175" s="426"/>
      <c r="M175" s="421"/>
    </row>
    <row r="176" spans="1:13" s="416" customFormat="1" ht="12">
      <c r="A176" s="426"/>
      <c r="B176" s="424"/>
      <c r="C176" s="425"/>
      <c r="D176" s="426"/>
      <c r="E176" s="426"/>
      <c r="F176" s="427"/>
      <c r="G176" s="428"/>
      <c r="H176" s="429"/>
      <c r="I176" s="430"/>
      <c r="J176" s="428"/>
      <c r="K176" s="429"/>
      <c r="L176" s="426"/>
      <c r="M176" s="421"/>
    </row>
    <row r="177" spans="1:13" s="416" customFormat="1" ht="12">
      <c r="A177" s="426"/>
      <c r="B177" s="424"/>
      <c r="C177" s="425"/>
      <c r="D177" s="426"/>
      <c r="E177" s="426"/>
      <c r="F177" s="427"/>
      <c r="G177" s="428"/>
      <c r="H177" s="429"/>
      <c r="I177" s="430"/>
      <c r="J177" s="428"/>
      <c r="K177" s="429"/>
      <c r="L177" s="426"/>
      <c r="M177" s="421"/>
    </row>
    <row r="178" spans="1:13" s="416" customFormat="1" ht="12">
      <c r="A178" s="426"/>
      <c r="B178" s="424"/>
      <c r="C178" s="425"/>
      <c r="D178" s="426"/>
      <c r="E178" s="426"/>
      <c r="F178" s="427"/>
      <c r="G178" s="428"/>
      <c r="H178" s="429"/>
      <c r="I178" s="430"/>
      <c r="J178" s="428"/>
      <c r="K178" s="429"/>
      <c r="L178" s="426"/>
      <c r="M178" s="421"/>
    </row>
    <row r="179" spans="1:13" s="416" customFormat="1" ht="12">
      <c r="A179" s="426"/>
      <c r="B179" s="424"/>
      <c r="C179" s="425"/>
      <c r="D179" s="426"/>
      <c r="E179" s="426"/>
      <c r="F179" s="427"/>
      <c r="G179" s="428"/>
      <c r="H179" s="429"/>
      <c r="I179" s="430"/>
      <c r="J179" s="428"/>
      <c r="K179" s="429"/>
      <c r="L179" s="426"/>
      <c r="M179" s="421"/>
    </row>
    <row r="180" spans="1:13" s="416" customFormat="1" ht="12">
      <c r="A180" s="426"/>
      <c r="B180" s="424"/>
      <c r="C180" s="425"/>
      <c r="D180" s="426"/>
      <c r="E180" s="426"/>
      <c r="F180" s="427"/>
      <c r="G180" s="428"/>
      <c r="H180" s="429"/>
      <c r="I180" s="430"/>
      <c r="J180" s="428"/>
      <c r="K180" s="429"/>
      <c r="L180" s="426"/>
      <c r="M180" s="421"/>
    </row>
    <row r="181" spans="1:13" s="416" customFormat="1" ht="12">
      <c r="A181" s="426"/>
      <c r="B181" s="424"/>
      <c r="C181" s="425"/>
      <c r="D181" s="426"/>
      <c r="E181" s="426"/>
      <c r="F181" s="427"/>
      <c r="G181" s="428"/>
      <c r="H181" s="429"/>
      <c r="I181" s="430"/>
      <c r="J181" s="428"/>
      <c r="K181" s="429"/>
      <c r="L181" s="426"/>
      <c r="M181" s="421"/>
    </row>
    <row r="182" spans="1:13" s="416" customFormat="1" ht="12">
      <c r="A182" s="426"/>
      <c r="B182" s="424"/>
      <c r="C182" s="425"/>
      <c r="D182" s="426"/>
      <c r="E182" s="426"/>
      <c r="F182" s="427"/>
      <c r="G182" s="428"/>
      <c r="H182" s="429"/>
      <c r="I182" s="430"/>
      <c r="J182" s="428"/>
      <c r="K182" s="429"/>
      <c r="L182" s="426"/>
      <c r="M182" s="421"/>
    </row>
    <row r="183" spans="1:13" s="416" customFormat="1" ht="12">
      <c r="A183" s="426"/>
      <c r="B183" s="424"/>
      <c r="C183" s="425"/>
      <c r="D183" s="426"/>
      <c r="E183" s="426"/>
      <c r="F183" s="427"/>
      <c r="G183" s="428"/>
      <c r="H183" s="429"/>
      <c r="I183" s="430"/>
      <c r="J183" s="428"/>
      <c r="K183" s="429"/>
      <c r="L183" s="426"/>
      <c r="M183" s="421"/>
    </row>
    <row r="184" spans="1:13" s="416" customFormat="1" ht="12">
      <c r="A184" s="426"/>
      <c r="B184" s="424"/>
      <c r="C184" s="425"/>
      <c r="D184" s="426"/>
      <c r="E184" s="426"/>
      <c r="F184" s="427"/>
      <c r="G184" s="428"/>
      <c r="H184" s="429"/>
      <c r="I184" s="430"/>
      <c r="J184" s="428"/>
      <c r="K184" s="429"/>
      <c r="L184" s="426"/>
      <c r="M184" s="421"/>
    </row>
    <row r="185" spans="1:13" s="416" customFormat="1" ht="12">
      <c r="A185" s="426"/>
      <c r="B185" s="424"/>
      <c r="C185" s="425"/>
      <c r="D185" s="426"/>
      <c r="E185" s="426"/>
      <c r="F185" s="427"/>
      <c r="G185" s="428"/>
      <c r="H185" s="429"/>
      <c r="I185" s="430"/>
      <c r="J185" s="428"/>
      <c r="K185" s="429"/>
      <c r="L185" s="426"/>
      <c r="M185" s="421"/>
    </row>
    <row r="186" spans="1:13" s="416" customFormat="1" ht="12">
      <c r="A186" s="426"/>
      <c r="B186" s="424"/>
      <c r="C186" s="425"/>
      <c r="D186" s="426"/>
      <c r="E186" s="426"/>
      <c r="F186" s="427"/>
      <c r="G186" s="428"/>
      <c r="H186" s="429"/>
      <c r="I186" s="430"/>
      <c r="J186" s="428"/>
      <c r="K186" s="429"/>
      <c r="L186" s="426"/>
      <c r="M186" s="421"/>
    </row>
    <row r="187" spans="1:13" s="416" customFormat="1" ht="12">
      <c r="A187" s="426"/>
      <c r="B187" s="424"/>
      <c r="C187" s="425"/>
      <c r="D187" s="426"/>
      <c r="E187" s="426"/>
      <c r="F187" s="427"/>
      <c r="G187" s="428"/>
      <c r="H187" s="429"/>
      <c r="I187" s="430"/>
      <c r="J187" s="428"/>
      <c r="K187" s="429"/>
      <c r="L187" s="426"/>
      <c r="M187" s="421"/>
    </row>
    <row r="188" spans="1:13" s="441" customFormat="1" ht="21" customHeight="1">
      <c r="A188" s="462"/>
      <c r="B188" s="463"/>
      <c r="C188" s="462"/>
      <c r="D188" s="464"/>
      <c r="E188" s="465"/>
      <c r="F188" s="462"/>
      <c r="G188" s="464"/>
      <c r="H188" s="443"/>
      <c r="I188" s="443"/>
      <c r="J188" s="466"/>
      <c r="K188" s="444"/>
      <c r="L188" s="444"/>
      <c r="M188" s="467"/>
    </row>
    <row r="189" spans="1:13" s="416" customFormat="1" ht="12">
      <c r="A189" s="426"/>
      <c r="B189" s="424"/>
      <c r="C189" s="425"/>
      <c r="D189" s="426"/>
      <c r="E189" s="426"/>
      <c r="F189" s="427"/>
      <c r="G189" s="428"/>
      <c r="H189" s="429"/>
      <c r="I189" s="430"/>
      <c r="J189" s="428"/>
      <c r="K189" s="429"/>
      <c r="L189" s="426"/>
      <c r="M189" s="421"/>
    </row>
    <row r="190" spans="1:13" s="416" customFormat="1" ht="12">
      <c r="A190" s="426"/>
      <c r="B190" s="424"/>
      <c r="C190" s="425"/>
      <c r="D190" s="426"/>
      <c r="E190" s="426"/>
      <c r="F190" s="427"/>
      <c r="G190" s="428"/>
      <c r="H190" s="429"/>
      <c r="I190" s="430"/>
      <c r="J190" s="428"/>
      <c r="K190" s="429"/>
      <c r="L190" s="426"/>
      <c r="M190" s="421"/>
    </row>
    <row r="191" spans="1:13" s="416" customFormat="1" ht="12">
      <c r="A191" s="426"/>
      <c r="B191" s="424"/>
      <c r="C191" s="425"/>
      <c r="D191" s="426"/>
      <c r="E191" s="426"/>
      <c r="F191" s="427"/>
      <c r="G191" s="428"/>
      <c r="H191" s="429"/>
      <c r="I191" s="430"/>
      <c r="J191" s="428"/>
      <c r="K191" s="429"/>
      <c r="L191" s="426"/>
      <c r="M191" s="421"/>
    </row>
    <row r="192" spans="1:13" s="416" customFormat="1" ht="12">
      <c r="A192" s="426"/>
      <c r="B192" s="424"/>
      <c r="C192" s="425"/>
      <c r="D192" s="426"/>
      <c r="E192" s="426"/>
      <c r="F192" s="427"/>
      <c r="G192" s="428"/>
      <c r="H192" s="429"/>
      <c r="I192" s="430"/>
      <c r="J192" s="428"/>
      <c r="K192" s="429"/>
      <c r="L192" s="426"/>
      <c r="M192" s="421"/>
    </row>
    <row r="193" spans="1:13" s="416" customFormat="1" ht="12">
      <c r="A193" s="426"/>
      <c r="B193" s="424"/>
      <c r="C193" s="425"/>
      <c r="D193" s="426"/>
      <c r="E193" s="426"/>
      <c r="F193" s="427"/>
      <c r="G193" s="428"/>
      <c r="H193" s="429"/>
      <c r="I193" s="430"/>
      <c r="J193" s="428"/>
      <c r="K193" s="429"/>
      <c r="L193" s="426"/>
      <c r="M193" s="421"/>
    </row>
    <row r="194" spans="1:13" s="416" customFormat="1" ht="12">
      <c r="A194" s="426"/>
      <c r="B194" s="424"/>
      <c r="C194" s="425"/>
      <c r="D194" s="426"/>
      <c r="E194" s="426"/>
      <c r="F194" s="427"/>
      <c r="G194" s="428"/>
      <c r="H194" s="429"/>
      <c r="I194" s="430"/>
      <c r="J194" s="428"/>
      <c r="K194" s="429"/>
      <c r="L194" s="426"/>
      <c r="M194" s="421"/>
    </row>
    <row r="195" spans="1:13" s="416" customFormat="1" ht="12">
      <c r="A195" s="426"/>
      <c r="B195" s="424"/>
      <c r="C195" s="425"/>
      <c r="D195" s="426"/>
      <c r="E195" s="426"/>
      <c r="F195" s="427"/>
      <c r="G195" s="428"/>
      <c r="H195" s="429"/>
      <c r="I195" s="430"/>
      <c r="J195" s="428"/>
      <c r="K195" s="429"/>
      <c r="L195" s="426"/>
      <c r="M195" s="421"/>
    </row>
    <row r="196" spans="1:13" s="416" customFormat="1" ht="12">
      <c r="A196" s="426"/>
      <c r="B196" s="424"/>
      <c r="C196" s="425"/>
      <c r="D196" s="426"/>
      <c r="E196" s="426"/>
      <c r="F196" s="427"/>
      <c r="G196" s="428"/>
      <c r="H196" s="429"/>
      <c r="I196" s="430"/>
      <c r="J196" s="428"/>
      <c r="K196" s="429"/>
      <c r="L196" s="426"/>
      <c r="M196" s="421"/>
    </row>
    <row r="197" spans="1:13" s="416" customFormat="1" ht="12">
      <c r="A197" s="426"/>
      <c r="B197" s="424"/>
      <c r="C197" s="425"/>
      <c r="D197" s="426"/>
      <c r="E197" s="426"/>
      <c r="F197" s="427"/>
      <c r="G197" s="428"/>
      <c r="H197" s="429"/>
      <c r="I197" s="430"/>
      <c r="J197" s="428"/>
      <c r="K197" s="429"/>
      <c r="L197" s="426"/>
      <c r="M197" s="421"/>
    </row>
    <row r="198" spans="1:13" s="441" customFormat="1" ht="21" customHeight="1">
      <c r="A198" s="462"/>
      <c r="B198" s="463"/>
      <c r="C198" s="463"/>
      <c r="D198" s="464"/>
      <c r="E198" s="465"/>
      <c r="F198" s="468"/>
      <c r="G198" s="464"/>
      <c r="H198" s="443"/>
      <c r="I198" s="443"/>
      <c r="J198" s="466"/>
      <c r="K198" s="444"/>
      <c r="L198" s="444"/>
      <c r="M198" s="467"/>
    </row>
    <row r="199" spans="1:13" s="416" customFormat="1" ht="12">
      <c r="A199" s="426"/>
      <c r="B199" s="424"/>
      <c r="C199" s="425"/>
      <c r="D199" s="426"/>
      <c r="E199" s="426"/>
      <c r="F199" s="427"/>
      <c r="G199" s="428"/>
      <c r="H199" s="429"/>
      <c r="I199" s="430"/>
      <c r="J199" s="428"/>
      <c r="K199" s="429"/>
      <c r="L199" s="426"/>
      <c r="M199" s="421"/>
    </row>
    <row r="200" spans="1:13" s="416" customFormat="1" ht="12">
      <c r="A200" s="426"/>
      <c r="B200" s="424"/>
      <c r="C200" s="425"/>
      <c r="D200" s="426"/>
      <c r="E200" s="426"/>
      <c r="F200" s="427"/>
      <c r="G200" s="428"/>
      <c r="H200" s="429"/>
      <c r="I200" s="430"/>
      <c r="J200" s="428"/>
      <c r="K200" s="429"/>
      <c r="L200" s="426"/>
      <c r="M200" s="421"/>
    </row>
    <row r="201" spans="1:13" s="416" customFormat="1" ht="12">
      <c r="A201" s="426"/>
      <c r="B201" s="424"/>
      <c r="C201" s="425"/>
      <c r="D201" s="426"/>
      <c r="E201" s="426"/>
      <c r="F201" s="427"/>
      <c r="G201" s="428"/>
      <c r="H201" s="429"/>
      <c r="I201" s="430"/>
      <c r="J201" s="428"/>
      <c r="K201" s="429"/>
      <c r="L201" s="426"/>
      <c r="M201" s="421"/>
    </row>
    <row r="202" spans="1:13" s="416" customFormat="1" ht="12">
      <c r="A202" s="426"/>
      <c r="B202" s="424"/>
      <c r="C202" s="425"/>
      <c r="D202" s="426"/>
      <c r="E202" s="426"/>
      <c r="F202" s="427"/>
      <c r="G202" s="428"/>
      <c r="H202" s="429"/>
      <c r="I202" s="430"/>
      <c r="J202" s="428"/>
      <c r="K202" s="429"/>
      <c r="L202" s="426"/>
      <c r="M202" s="421"/>
    </row>
    <row r="203" spans="1:13" s="416" customFormat="1" ht="12">
      <c r="A203" s="426"/>
      <c r="B203" s="424"/>
      <c r="C203" s="425"/>
      <c r="D203" s="426"/>
      <c r="E203" s="426"/>
      <c r="F203" s="427"/>
      <c r="G203" s="428"/>
      <c r="H203" s="429"/>
      <c r="I203" s="430"/>
      <c r="J203" s="428"/>
      <c r="K203" s="429"/>
      <c r="L203" s="426"/>
      <c r="M203" s="421"/>
    </row>
    <row r="204" spans="1:13" s="416" customFormat="1" ht="12">
      <c r="A204" s="426"/>
      <c r="B204" s="424"/>
      <c r="C204" s="425"/>
      <c r="D204" s="426"/>
      <c r="E204" s="426"/>
      <c r="F204" s="427"/>
      <c r="G204" s="428"/>
      <c r="H204" s="429"/>
      <c r="I204" s="430"/>
      <c r="J204" s="428"/>
      <c r="K204" s="429"/>
      <c r="L204" s="426"/>
      <c r="M204" s="421"/>
    </row>
    <row r="205" spans="1:13" s="416" customFormat="1" ht="12">
      <c r="A205" s="426"/>
      <c r="B205" s="424"/>
      <c r="C205" s="425"/>
      <c r="D205" s="426"/>
      <c r="E205" s="426"/>
      <c r="F205" s="427"/>
      <c r="G205" s="428"/>
      <c r="H205" s="429"/>
      <c r="I205" s="430"/>
      <c r="J205" s="428"/>
      <c r="K205" s="429"/>
      <c r="L205" s="426"/>
      <c r="M205" s="421"/>
    </row>
    <row r="206" spans="1:13" s="416" customFormat="1" ht="12">
      <c r="A206" s="426"/>
      <c r="B206" s="424"/>
      <c r="C206" s="425"/>
      <c r="D206" s="426"/>
      <c r="E206" s="426"/>
      <c r="F206" s="427"/>
      <c r="G206" s="428"/>
      <c r="H206" s="429"/>
      <c r="I206" s="430"/>
      <c r="J206" s="428"/>
      <c r="K206" s="429"/>
      <c r="L206" s="426"/>
      <c r="M206" s="421"/>
    </row>
    <row r="207" spans="1:13" s="416" customFormat="1" ht="12">
      <c r="A207" s="426"/>
      <c r="B207" s="424"/>
      <c r="C207" s="425"/>
      <c r="D207" s="426"/>
      <c r="E207" s="426"/>
      <c r="F207" s="427"/>
      <c r="G207" s="428"/>
      <c r="H207" s="429"/>
      <c r="I207" s="430"/>
      <c r="J207" s="428"/>
      <c r="K207" s="429"/>
      <c r="L207" s="426"/>
      <c r="M207" s="421"/>
    </row>
    <row r="208" spans="1:13" s="416" customFormat="1" ht="12">
      <c r="A208" s="426"/>
      <c r="B208" s="424"/>
      <c r="C208" s="425"/>
      <c r="D208" s="426"/>
      <c r="E208" s="426"/>
      <c r="F208" s="427"/>
      <c r="G208" s="428"/>
      <c r="H208" s="429"/>
      <c r="I208" s="430"/>
      <c r="J208" s="428"/>
      <c r="K208" s="429"/>
      <c r="L208" s="426"/>
      <c r="M208" s="421"/>
    </row>
    <row r="209" spans="1:13" s="416" customFormat="1" ht="12">
      <c r="A209" s="426"/>
      <c r="B209" s="424"/>
      <c r="C209" s="425"/>
      <c r="D209" s="426"/>
      <c r="E209" s="426"/>
      <c r="F209" s="427"/>
      <c r="G209" s="428"/>
      <c r="H209" s="429"/>
      <c r="I209" s="430"/>
      <c r="J209" s="428"/>
      <c r="K209" s="429"/>
      <c r="L209" s="426"/>
      <c r="M209" s="421"/>
    </row>
    <row r="210" spans="1:13" s="416" customFormat="1" ht="12">
      <c r="A210" s="426"/>
      <c r="B210" s="424"/>
      <c r="C210" s="425"/>
      <c r="D210" s="426"/>
      <c r="E210" s="426"/>
      <c r="F210" s="427"/>
      <c r="G210" s="428"/>
      <c r="H210" s="429"/>
      <c r="I210" s="430"/>
      <c r="J210" s="428"/>
      <c r="K210" s="429"/>
      <c r="L210" s="426"/>
      <c r="M210" s="421"/>
    </row>
    <row r="211" spans="1:13" s="416" customFormat="1" ht="12">
      <c r="A211" s="426"/>
      <c r="B211" s="424"/>
      <c r="C211" s="425"/>
      <c r="D211" s="426"/>
      <c r="E211" s="426"/>
      <c r="F211" s="427"/>
      <c r="G211" s="428"/>
      <c r="H211" s="429"/>
      <c r="I211" s="430"/>
      <c r="J211" s="428"/>
      <c r="K211" s="429"/>
      <c r="L211" s="426"/>
      <c r="M211" s="421"/>
    </row>
    <row r="212" spans="1:13" s="416" customFormat="1" ht="12">
      <c r="A212" s="426"/>
      <c r="B212" s="424"/>
      <c r="C212" s="425"/>
      <c r="D212" s="426"/>
      <c r="E212" s="426"/>
      <c r="F212" s="427"/>
      <c r="G212" s="428"/>
      <c r="H212" s="429"/>
      <c r="I212" s="430"/>
      <c r="J212" s="428"/>
      <c r="K212" s="429"/>
      <c r="L212" s="426"/>
      <c r="M212" s="421"/>
    </row>
    <row r="213" spans="1:13" s="416" customFormat="1" ht="12">
      <c r="A213" s="426"/>
      <c r="B213" s="424"/>
      <c r="C213" s="425"/>
      <c r="D213" s="426"/>
      <c r="E213" s="426"/>
      <c r="F213" s="427"/>
      <c r="G213" s="428"/>
      <c r="H213" s="429"/>
      <c r="I213" s="430"/>
      <c r="J213" s="428"/>
      <c r="K213" s="429"/>
      <c r="L213" s="426"/>
      <c r="M213" s="421"/>
    </row>
    <row r="214" spans="1:13" s="416" customFormat="1" ht="12">
      <c r="A214" s="426"/>
      <c r="B214" s="424"/>
      <c r="C214" s="425"/>
      <c r="D214" s="426"/>
      <c r="E214" s="426"/>
      <c r="F214" s="427"/>
      <c r="G214" s="428"/>
      <c r="H214" s="429"/>
      <c r="I214" s="430"/>
      <c r="J214" s="428"/>
      <c r="K214" s="429"/>
      <c r="L214" s="426"/>
      <c r="M214" s="421"/>
    </row>
    <row r="215" spans="1:13" s="416" customFormat="1" ht="12">
      <c r="A215" s="426"/>
      <c r="B215" s="424"/>
      <c r="C215" s="425"/>
      <c r="D215" s="426"/>
      <c r="E215" s="426"/>
      <c r="F215" s="427"/>
      <c r="G215" s="428"/>
      <c r="H215" s="429"/>
      <c r="I215" s="430"/>
      <c r="J215" s="428"/>
      <c r="K215" s="429"/>
      <c r="L215" s="426"/>
      <c r="M215" s="421"/>
    </row>
    <row r="216" spans="1:13" s="416" customFormat="1" ht="12">
      <c r="A216" s="426"/>
      <c r="B216" s="424"/>
      <c r="C216" s="425"/>
      <c r="D216" s="426"/>
      <c r="E216" s="426"/>
      <c r="F216" s="427"/>
      <c r="G216" s="428"/>
      <c r="H216" s="429"/>
      <c r="I216" s="430"/>
      <c r="J216" s="428"/>
      <c r="K216" s="429"/>
      <c r="L216" s="426"/>
      <c r="M216" s="421"/>
    </row>
    <row r="217" spans="1:13" s="416" customFormat="1" ht="12">
      <c r="A217" s="426"/>
      <c r="B217" s="424"/>
      <c r="C217" s="425"/>
      <c r="D217" s="426"/>
      <c r="E217" s="426"/>
      <c r="F217" s="427"/>
      <c r="G217" s="428"/>
      <c r="H217" s="429"/>
      <c r="I217" s="430"/>
      <c r="J217" s="428"/>
      <c r="K217" s="429"/>
      <c r="L217" s="426"/>
      <c r="M217" s="421"/>
    </row>
    <row r="218" spans="1:13" s="416" customFormat="1" ht="12">
      <c r="A218" s="426"/>
      <c r="B218" s="424"/>
      <c r="C218" s="425"/>
      <c r="D218" s="426"/>
      <c r="E218" s="426"/>
      <c r="F218" s="427"/>
      <c r="G218" s="428"/>
      <c r="H218" s="429"/>
      <c r="I218" s="430"/>
      <c r="J218" s="428"/>
      <c r="K218" s="429"/>
      <c r="L218" s="426"/>
      <c r="M218" s="421"/>
    </row>
    <row r="219" spans="1:13" s="416" customFormat="1" ht="12">
      <c r="A219" s="426"/>
      <c r="B219" s="424"/>
      <c r="C219" s="425"/>
      <c r="D219" s="426"/>
      <c r="E219" s="426"/>
      <c r="F219" s="427"/>
      <c r="G219" s="428"/>
      <c r="H219" s="429"/>
      <c r="I219" s="430"/>
      <c r="J219" s="428"/>
      <c r="K219" s="429"/>
      <c r="L219" s="426"/>
      <c r="M219" s="421"/>
    </row>
    <row r="220" spans="1:13" s="416" customFormat="1" ht="12">
      <c r="A220" s="426"/>
      <c r="B220" s="424"/>
      <c r="C220" s="425"/>
      <c r="D220" s="426"/>
      <c r="E220" s="426"/>
      <c r="F220" s="427"/>
      <c r="G220" s="428"/>
      <c r="H220" s="429"/>
      <c r="I220" s="430"/>
      <c r="J220" s="428"/>
      <c r="K220" s="429"/>
      <c r="L220" s="426"/>
      <c r="M220" s="421"/>
    </row>
    <row r="221" spans="1:13" s="416" customFormat="1" ht="12">
      <c r="A221" s="426"/>
      <c r="B221" s="424"/>
      <c r="C221" s="425"/>
      <c r="D221" s="426"/>
      <c r="E221" s="426"/>
      <c r="F221" s="427"/>
      <c r="G221" s="428"/>
      <c r="H221" s="429"/>
      <c r="I221" s="430"/>
      <c r="J221" s="428"/>
      <c r="K221" s="429"/>
      <c r="L221" s="426"/>
      <c r="M221" s="421"/>
    </row>
    <row r="222" spans="1:13" s="416" customFormat="1" ht="12">
      <c r="A222" s="426"/>
      <c r="B222" s="424"/>
      <c r="C222" s="425"/>
      <c r="D222" s="426"/>
      <c r="E222" s="426"/>
      <c r="F222" s="427"/>
      <c r="G222" s="428"/>
      <c r="H222" s="429"/>
      <c r="I222" s="430"/>
      <c r="J222" s="428"/>
      <c r="K222" s="429"/>
      <c r="L222" s="426"/>
      <c r="M222" s="421"/>
    </row>
    <row r="223" spans="1:13" s="416" customFormat="1" ht="12">
      <c r="A223" s="426"/>
      <c r="B223" s="424"/>
      <c r="C223" s="425"/>
      <c r="D223" s="426"/>
      <c r="E223" s="426"/>
      <c r="F223" s="427"/>
      <c r="G223" s="428"/>
      <c r="H223" s="429"/>
      <c r="I223" s="430"/>
      <c r="J223" s="428"/>
      <c r="K223" s="429"/>
      <c r="L223" s="426"/>
      <c r="M223" s="421"/>
    </row>
    <row r="224" spans="1:13" s="416" customFormat="1" ht="12">
      <c r="A224" s="426"/>
      <c r="B224" s="424"/>
      <c r="C224" s="425"/>
      <c r="D224" s="426"/>
      <c r="E224" s="426"/>
      <c r="F224" s="427"/>
      <c r="G224" s="428"/>
      <c r="H224" s="429"/>
      <c r="I224" s="430"/>
      <c r="J224" s="428"/>
      <c r="K224" s="429"/>
      <c r="L224" s="426"/>
      <c r="M224" s="421"/>
    </row>
    <row r="225" spans="1:13" s="416" customFormat="1" ht="12">
      <c r="A225" s="426"/>
      <c r="B225" s="424"/>
      <c r="C225" s="425"/>
      <c r="D225" s="426"/>
      <c r="E225" s="426"/>
      <c r="F225" s="427"/>
      <c r="G225" s="428"/>
      <c r="H225" s="429"/>
      <c r="I225" s="430"/>
      <c r="J225" s="428"/>
      <c r="K225" s="429"/>
      <c r="L225" s="426"/>
      <c r="M225" s="421"/>
    </row>
    <row r="226" spans="1:13" s="416" customFormat="1" ht="12">
      <c r="A226" s="426"/>
      <c r="B226" s="424"/>
      <c r="C226" s="425"/>
      <c r="D226" s="426"/>
      <c r="E226" s="426"/>
      <c r="F226" s="427"/>
      <c r="G226" s="428"/>
      <c r="H226" s="429"/>
      <c r="I226" s="430"/>
      <c r="J226" s="428"/>
      <c r="K226" s="429"/>
      <c r="L226" s="426"/>
      <c r="M226" s="421"/>
    </row>
    <row r="227" spans="1:13" s="416" customFormat="1" ht="12">
      <c r="A227" s="426"/>
      <c r="B227" s="424"/>
      <c r="C227" s="425"/>
      <c r="D227" s="426"/>
      <c r="E227" s="426"/>
      <c r="F227" s="427"/>
      <c r="G227" s="428"/>
      <c r="H227" s="429"/>
      <c r="I227" s="430"/>
      <c r="J227" s="428"/>
      <c r="K227" s="429"/>
      <c r="L227" s="426"/>
      <c r="M227" s="421"/>
    </row>
    <row r="228" spans="1:13" s="416" customFormat="1" ht="12">
      <c r="A228" s="426"/>
      <c r="B228" s="424"/>
      <c r="C228" s="425"/>
      <c r="D228" s="426"/>
      <c r="E228" s="426"/>
      <c r="F228" s="427"/>
      <c r="G228" s="428"/>
      <c r="H228" s="429"/>
      <c r="I228" s="430"/>
      <c r="J228" s="428"/>
      <c r="K228" s="429"/>
      <c r="L228" s="426"/>
      <c r="M228" s="421"/>
    </row>
    <row r="229" spans="1:13" s="416" customFormat="1" ht="12">
      <c r="A229" s="426"/>
      <c r="B229" s="424"/>
      <c r="C229" s="425"/>
      <c r="D229" s="426"/>
      <c r="E229" s="426"/>
      <c r="F229" s="427"/>
      <c r="G229" s="428"/>
      <c r="H229" s="429"/>
      <c r="I229" s="430"/>
      <c r="J229" s="428"/>
      <c r="K229" s="429"/>
      <c r="L229" s="426"/>
      <c r="M229" s="421"/>
    </row>
    <row r="230" spans="1:13" s="416" customFormat="1" ht="12">
      <c r="A230" s="426"/>
      <c r="B230" s="424"/>
      <c r="C230" s="425"/>
      <c r="D230" s="426"/>
      <c r="E230" s="426"/>
      <c r="F230" s="427"/>
      <c r="G230" s="428"/>
      <c r="H230" s="429"/>
      <c r="I230" s="430"/>
      <c r="J230" s="428"/>
      <c r="K230" s="429"/>
      <c r="L230" s="426"/>
      <c r="M230" s="421"/>
    </row>
    <row r="231" spans="1:13" s="416" customFormat="1" ht="12">
      <c r="A231" s="426"/>
      <c r="B231" s="424"/>
      <c r="C231" s="425"/>
      <c r="D231" s="426"/>
      <c r="E231" s="426"/>
      <c r="F231" s="427"/>
      <c r="G231" s="428"/>
      <c r="H231" s="429"/>
      <c r="I231" s="430"/>
      <c r="J231" s="428"/>
      <c r="K231" s="429"/>
      <c r="L231" s="426"/>
      <c r="M231" s="421"/>
    </row>
    <row r="232" spans="1:13" s="416" customFormat="1" ht="12">
      <c r="A232" s="426"/>
      <c r="B232" s="424"/>
      <c r="C232" s="425"/>
      <c r="D232" s="426"/>
      <c r="E232" s="426"/>
      <c r="F232" s="427"/>
      <c r="G232" s="428"/>
      <c r="H232" s="429"/>
      <c r="I232" s="430"/>
      <c r="J232" s="428"/>
      <c r="K232" s="429"/>
      <c r="L232" s="426"/>
      <c r="M232" s="421"/>
    </row>
    <row r="233" spans="1:13" s="416" customFormat="1" ht="12">
      <c r="A233" s="426"/>
      <c r="B233" s="424"/>
      <c r="C233" s="425"/>
      <c r="D233" s="426"/>
      <c r="E233" s="426"/>
      <c r="F233" s="427"/>
      <c r="G233" s="428"/>
      <c r="H233" s="429"/>
      <c r="I233" s="430"/>
      <c r="J233" s="428"/>
      <c r="K233" s="429"/>
      <c r="L233" s="426"/>
      <c r="M233" s="421"/>
    </row>
    <row r="234" spans="1:13" s="416" customFormat="1" ht="12">
      <c r="A234" s="426"/>
      <c r="B234" s="424"/>
      <c r="C234" s="425"/>
      <c r="D234" s="426"/>
      <c r="E234" s="426"/>
      <c r="F234" s="427"/>
      <c r="G234" s="428"/>
      <c r="H234" s="429"/>
      <c r="I234" s="430"/>
      <c r="J234" s="428"/>
      <c r="K234" s="429"/>
      <c r="L234" s="426"/>
      <c r="M234" s="421"/>
    </row>
    <row r="235" spans="1:13" s="441" customFormat="1" ht="21" customHeight="1">
      <c r="A235" s="462"/>
      <c r="B235" s="463"/>
      <c r="C235" s="462"/>
      <c r="D235" s="464"/>
      <c r="E235" s="465"/>
      <c r="F235" s="462"/>
      <c r="G235" s="464"/>
      <c r="H235" s="443"/>
      <c r="I235" s="443"/>
      <c r="J235" s="466"/>
      <c r="K235" s="444"/>
      <c r="L235" s="444"/>
      <c r="M235" s="467"/>
    </row>
    <row r="236" spans="1:13" s="416" customFormat="1" ht="12">
      <c r="A236" s="426"/>
      <c r="B236" s="424"/>
      <c r="C236" s="425"/>
      <c r="D236" s="426"/>
      <c r="E236" s="426"/>
      <c r="F236" s="427"/>
      <c r="G236" s="428"/>
      <c r="H236" s="429"/>
      <c r="I236" s="430"/>
      <c r="J236" s="428"/>
      <c r="K236" s="429"/>
      <c r="L236" s="426"/>
      <c r="M236" s="421"/>
    </row>
    <row r="237" spans="1:13" s="416" customFormat="1" ht="12">
      <c r="A237" s="426"/>
      <c r="B237" s="424"/>
      <c r="C237" s="425"/>
      <c r="D237" s="426"/>
      <c r="E237" s="426"/>
      <c r="F237" s="427"/>
      <c r="G237" s="428"/>
      <c r="H237" s="429"/>
      <c r="I237" s="430"/>
      <c r="J237" s="428"/>
      <c r="K237" s="429"/>
      <c r="L237" s="426"/>
      <c r="M237" s="421"/>
    </row>
    <row r="238" spans="1:13" s="416" customFormat="1" ht="12">
      <c r="A238" s="426"/>
      <c r="B238" s="424"/>
      <c r="C238" s="425"/>
      <c r="D238" s="426"/>
      <c r="E238" s="426"/>
      <c r="F238" s="427"/>
      <c r="G238" s="428"/>
      <c r="H238" s="429"/>
      <c r="I238" s="430"/>
      <c r="J238" s="428"/>
      <c r="K238" s="429"/>
      <c r="L238" s="426"/>
      <c r="M238" s="421"/>
    </row>
    <row r="239" spans="1:13" s="416" customFormat="1" ht="12">
      <c r="A239" s="426"/>
      <c r="B239" s="424"/>
      <c r="C239" s="425"/>
      <c r="D239" s="426"/>
      <c r="E239" s="426"/>
      <c r="F239" s="427"/>
      <c r="G239" s="428"/>
      <c r="H239" s="429"/>
      <c r="I239" s="430"/>
      <c r="J239" s="428"/>
      <c r="K239" s="429"/>
      <c r="L239" s="426"/>
      <c r="M239" s="421"/>
    </row>
    <row r="240" spans="1:13" s="416" customFormat="1" ht="12">
      <c r="A240" s="426"/>
      <c r="B240" s="424"/>
      <c r="C240" s="425"/>
      <c r="D240" s="426"/>
      <c r="E240" s="426"/>
      <c r="F240" s="427"/>
      <c r="G240" s="428"/>
      <c r="H240" s="429"/>
      <c r="I240" s="430"/>
      <c r="J240" s="428"/>
      <c r="K240" s="429"/>
      <c r="L240" s="426"/>
      <c r="M240" s="421"/>
    </row>
    <row r="241" spans="1:13" s="416" customFormat="1" ht="12">
      <c r="A241" s="426"/>
      <c r="B241" s="424"/>
      <c r="C241" s="425"/>
      <c r="D241" s="426"/>
      <c r="E241" s="426"/>
      <c r="F241" s="427"/>
      <c r="G241" s="428"/>
      <c r="H241" s="429"/>
      <c r="I241" s="430"/>
      <c r="J241" s="428"/>
      <c r="K241" s="429"/>
      <c r="L241" s="426"/>
      <c r="M241" s="421"/>
    </row>
    <row r="242" spans="1:13" s="416" customFormat="1" ht="12">
      <c r="A242" s="426"/>
      <c r="B242" s="424"/>
      <c r="C242" s="425"/>
      <c r="D242" s="426"/>
      <c r="E242" s="426"/>
      <c r="F242" s="427"/>
      <c r="G242" s="428"/>
      <c r="H242" s="429"/>
      <c r="I242" s="430"/>
      <c r="J242" s="428"/>
      <c r="K242" s="429"/>
      <c r="L242" s="426"/>
      <c r="M242" s="421"/>
    </row>
    <row r="243" spans="1:13" s="416" customFormat="1" ht="12">
      <c r="A243" s="426"/>
      <c r="B243" s="424"/>
      <c r="C243" s="425"/>
      <c r="D243" s="426"/>
      <c r="E243" s="426"/>
      <c r="F243" s="427"/>
      <c r="G243" s="428"/>
      <c r="H243" s="429"/>
      <c r="I243" s="430"/>
      <c r="J243" s="428"/>
      <c r="K243" s="429"/>
      <c r="L243" s="426"/>
      <c r="M243" s="421"/>
    </row>
    <row r="244" spans="1:13" s="416" customFormat="1" ht="12">
      <c r="A244" s="426"/>
      <c r="B244" s="424"/>
      <c r="C244" s="425"/>
      <c r="D244" s="426"/>
      <c r="E244" s="426"/>
      <c r="F244" s="427"/>
      <c r="G244" s="428"/>
      <c r="H244" s="429"/>
      <c r="I244" s="430"/>
      <c r="J244" s="428"/>
      <c r="K244" s="429"/>
      <c r="L244" s="426"/>
      <c r="M244" s="421"/>
    </row>
    <row r="245" spans="1:13" s="416" customFormat="1" ht="12">
      <c r="A245" s="426"/>
      <c r="B245" s="424"/>
      <c r="C245" s="425"/>
      <c r="D245" s="426"/>
      <c r="E245" s="426"/>
      <c r="F245" s="427"/>
      <c r="G245" s="428"/>
      <c r="H245" s="429"/>
      <c r="I245" s="430"/>
      <c r="J245" s="428"/>
      <c r="K245" s="429"/>
      <c r="L245" s="426"/>
      <c r="M245" s="421"/>
    </row>
    <row r="246" spans="1:13" s="416" customFormat="1" ht="12">
      <c r="A246" s="426"/>
      <c r="B246" s="424"/>
      <c r="C246" s="425"/>
      <c r="D246" s="426"/>
      <c r="E246" s="426"/>
      <c r="F246" s="427"/>
      <c r="G246" s="428"/>
      <c r="H246" s="429"/>
      <c r="I246" s="430"/>
      <c r="J246" s="428"/>
      <c r="K246" s="429"/>
      <c r="L246" s="426"/>
      <c r="M246" s="421"/>
    </row>
    <row r="247" spans="1:13" s="416" customFormat="1" ht="12">
      <c r="A247" s="426"/>
      <c r="B247" s="424"/>
      <c r="C247" s="425"/>
      <c r="D247" s="426"/>
      <c r="E247" s="426"/>
      <c r="F247" s="427"/>
      <c r="G247" s="428"/>
      <c r="H247" s="429"/>
      <c r="I247" s="430"/>
      <c r="J247" s="428"/>
      <c r="K247" s="429"/>
      <c r="L247" s="426"/>
      <c r="M247" s="421"/>
    </row>
    <row r="248" spans="1:13" s="416" customFormat="1" ht="12">
      <c r="A248" s="426"/>
      <c r="B248" s="424"/>
      <c r="C248" s="425"/>
      <c r="D248" s="426"/>
      <c r="E248" s="426"/>
      <c r="F248" s="427"/>
      <c r="G248" s="428"/>
      <c r="H248" s="429"/>
      <c r="I248" s="430"/>
      <c r="J248" s="428"/>
      <c r="K248" s="429"/>
      <c r="L248" s="426"/>
      <c r="M248" s="421"/>
    </row>
    <row r="249" spans="1:13" s="416" customFormat="1" ht="12">
      <c r="A249" s="426"/>
      <c r="B249" s="424"/>
      <c r="C249" s="425"/>
      <c r="D249" s="426"/>
      <c r="E249" s="426"/>
      <c r="F249" s="427"/>
      <c r="G249" s="428"/>
      <c r="H249" s="429"/>
      <c r="I249" s="430"/>
      <c r="J249" s="428"/>
      <c r="K249" s="429"/>
      <c r="L249" s="426"/>
      <c r="M249" s="421"/>
    </row>
    <row r="250" spans="1:13" s="416" customFormat="1" ht="12">
      <c r="A250" s="426"/>
      <c r="B250" s="424"/>
      <c r="C250" s="425"/>
      <c r="D250" s="426"/>
      <c r="E250" s="426"/>
      <c r="F250" s="427"/>
      <c r="G250" s="428"/>
      <c r="H250" s="429"/>
      <c r="I250" s="430"/>
      <c r="J250" s="428"/>
      <c r="K250" s="429"/>
      <c r="L250" s="426"/>
      <c r="M250" s="421"/>
    </row>
    <row r="251" spans="1:13" s="416" customFormat="1" ht="12">
      <c r="A251" s="426"/>
      <c r="B251" s="424"/>
      <c r="C251" s="425"/>
      <c r="D251" s="426"/>
      <c r="E251" s="426"/>
      <c r="F251" s="427"/>
      <c r="G251" s="428"/>
      <c r="H251" s="429"/>
      <c r="I251" s="430"/>
      <c r="J251" s="428"/>
      <c r="K251" s="429"/>
      <c r="L251" s="426"/>
      <c r="M251" s="421"/>
    </row>
    <row r="252" spans="1:13" s="416" customFormat="1" ht="12">
      <c r="A252" s="426"/>
      <c r="B252" s="424"/>
      <c r="C252" s="425"/>
      <c r="D252" s="426"/>
      <c r="E252" s="426"/>
      <c r="F252" s="427"/>
      <c r="G252" s="428"/>
      <c r="H252" s="429"/>
      <c r="I252" s="430"/>
      <c r="J252" s="428"/>
      <c r="K252" s="429"/>
      <c r="L252" s="426"/>
      <c r="M252" s="421"/>
    </row>
    <row r="253" spans="1:13" s="416" customFormat="1" ht="12">
      <c r="A253" s="426"/>
      <c r="B253" s="424"/>
      <c r="C253" s="425"/>
      <c r="D253" s="426"/>
      <c r="E253" s="426"/>
      <c r="F253" s="427"/>
      <c r="G253" s="428"/>
      <c r="H253" s="429"/>
      <c r="I253" s="430"/>
      <c r="J253" s="428"/>
      <c r="K253" s="429"/>
      <c r="L253" s="426"/>
      <c r="M253" s="421"/>
    </row>
    <row r="254" spans="1:13" s="416" customFormat="1" ht="12">
      <c r="A254" s="426"/>
      <c r="B254" s="424"/>
      <c r="C254" s="425"/>
      <c r="D254" s="426"/>
      <c r="E254" s="426"/>
      <c r="F254" s="427"/>
      <c r="G254" s="428"/>
      <c r="H254" s="429"/>
      <c r="I254" s="430"/>
      <c r="J254" s="428"/>
      <c r="K254" s="429"/>
      <c r="L254" s="426"/>
      <c r="M254" s="421"/>
    </row>
    <row r="255" spans="1:13" s="416" customFormat="1" ht="12">
      <c r="A255" s="426"/>
      <c r="B255" s="424"/>
      <c r="C255" s="425"/>
      <c r="D255" s="426"/>
      <c r="E255" s="426"/>
      <c r="F255" s="427"/>
      <c r="G255" s="428"/>
      <c r="H255" s="429"/>
      <c r="I255" s="430"/>
      <c r="J255" s="428"/>
      <c r="K255" s="429"/>
      <c r="L255" s="426"/>
      <c r="M255" s="421"/>
    </row>
    <row r="256" spans="1:13" s="416" customFormat="1" ht="12">
      <c r="A256" s="426"/>
      <c r="B256" s="424"/>
      <c r="C256" s="425"/>
      <c r="D256" s="426"/>
      <c r="E256" s="426"/>
      <c r="F256" s="427"/>
      <c r="G256" s="428"/>
      <c r="H256" s="429"/>
      <c r="I256" s="430"/>
      <c r="J256" s="428"/>
      <c r="K256" s="429"/>
      <c r="L256" s="426"/>
      <c r="M256" s="421"/>
    </row>
    <row r="257" spans="1:13" s="416" customFormat="1" ht="12">
      <c r="A257" s="426"/>
      <c r="B257" s="424"/>
      <c r="C257" s="425"/>
      <c r="D257" s="426"/>
      <c r="E257" s="426"/>
      <c r="F257" s="427"/>
      <c r="G257" s="428"/>
      <c r="H257" s="429"/>
      <c r="I257" s="430"/>
      <c r="J257" s="428"/>
      <c r="K257" s="429"/>
      <c r="L257" s="426"/>
      <c r="M257" s="421"/>
    </row>
    <row r="258" spans="1:13" s="416" customFormat="1" ht="12">
      <c r="A258" s="426"/>
      <c r="B258" s="424"/>
      <c r="C258" s="425"/>
      <c r="D258" s="426"/>
      <c r="E258" s="426"/>
      <c r="F258" s="427"/>
      <c r="G258" s="428"/>
      <c r="H258" s="429"/>
      <c r="I258" s="430"/>
      <c r="J258" s="428"/>
      <c r="K258" s="429"/>
      <c r="L258" s="426"/>
      <c r="M258" s="421"/>
    </row>
    <row r="259" spans="1:13" s="416" customFormat="1" ht="12">
      <c r="A259" s="426"/>
      <c r="B259" s="424"/>
      <c r="C259" s="425"/>
      <c r="D259" s="426"/>
      <c r="E259" s="426"/>
      <c r="F259" s="427"/>
      <c r="G259" s="428"/>
      <c r="H259" s="429"/>
      <c r="I259" s="430"/>
      <c r="J259" s="428"/>
      <c r="K259" s="429"/>
      <c r="L259" s="426"/>
      <c r="M259" s="421"/>
    </row>
    <row r="260" spans="1:13" s="416" customFormat="1" ht="12">
      <c r="A260" s="426"/>
      <c r="B260" s="424"/>
      <c r="C260" s="425"/>
      <c r="D260" s="426"/>
      <c r="E260" s="426"/>
      <c r="F260" s="427"/>
      <c r="G260" s="428"/>
      <c r="H260" s="429"/>
      <c r="I260" s="430"/>
      <c r="J260" s="428"/>
      <c r="K260" s="429"/>
      <c r="L260" s="426"/>
      <c r="M260" s="421"/>
    </row>
    <row r="261" spans="1:13" s="416" customFormat="1" ht="12">
      <c r="A261" s="426"/>
      <c r="B261" s="424"/>
      <c r="C261" s="425"/>
      <c r="D261" s="426"/>
      <c r="E261" s="426"/>
      <c r="F261" s="427"/>
      <c r="G261" s="428"/>
      <c r="H261" s="429"/>
      <c r="I261" s="430"/>
      <c r="J261" s="428"/>
      <c r="K261" s="429"/>
      <c r="L261" s="426"/>
      <c r="M261" s="421"/>
    </row>
    <row r="262" spans="1:13" s="416" customFormat="1" ht="12">
      <c r="A262" s="426"/>
      <c r="B262" s="424"/>
      <c r="C262" s="425"/>
      <c r="D262" s="426"/>
      <c r="E262" s="426"/>
      <c r="F262" s="427"/>
      <c r="G262" s="428"/>
      <c r="H262" s="429"/>
      <c r="I262" s="430"/>
      <c r="J262" s="428"/>
      <c r="K262" s="429"/>
      <c r="L262" s="426"/>
      <c r="M262" s="421"/>
    </row>
    <row r="263" spans="1:13" s="416" customFormat="1" ht="12">
      <c r="A263" s="426"/>
      <c r="B263" s="424"/>
      <c r="C263" s="425"/>
      <c r="D263" s="426"/>
      <c r="E263" s="426"/>
      <c r="F263" s="427"/>
      <c r="G263" s="428"/>
      <c r="H263" s="429"/>
      <c r="I263" s="430"/>
      <c r="J263" s="428"/>
      <c r="K263" s="429"/>
      <c r="L263" s="426"/>
      <c r="M263" s="421"/>
    </row>
    <row r="264" spans="1:13" s="416" customFormat="1" ht="12">
      <c r="A264" s="426"/>
      <c r="B264" s="424"/>
      <c r="C264" s="425"/>
      <c r="D264" s="426"/>
      <c r="E264" s="426"/>
      <c r="F264" s="427"/>
      <c r="G264" s="428"/>
      <c r="H264" s="429"/>
      <c r="I264" s="430"/>
      <c r="J264" s="428"/>
      <c r="K264" s="429"/>
      <c r="L264" s="426"/>
      <c r="M264" s="421"/>
    </row>
    <row r="265" spans="1:13" s="416" customFormat="1" ht="12">
      <c r="A265" s="426"/>
      <c r="B265" s="424"/>
      <c r="C265" s="425"/>
      <c r="D265" s="426"/>
      <c r="E265" s="426"/>
      <c r="F265" s="427"/>
      <c r="G265" s="428"/>
      <c r="H265" s="429"/>
      <c r="I265" s="430"/>
      <c r="J265" s="428"/>
      <c r="K265" s="429"/>
      <c r="L265" s="426"/>
      <c r="M265" s="421"/>
    </row>
    <row r="266" spans="1:13" s="416" customFormat="1" ht="12">
      <c r="A266" s="426"/>
      <c r="B266" s="424"/>
      <c r="C266" s="425"/>
      <c r="D266" s="426"/>
      <c r="E266" s="426"/>
      <c r="F266" s="427"/>
      <c r="G266" s="428"/>
      <c r="H266" s="429"/>
      <c r="I266" s="430"/>
      <c r="J266" s="428"/>
      <c r="K266" s="429"/>
      <c r="L266" s="426"/>
      <c r="M266" s="421"/>
    </row>
    <row r="267" spans="1:13" s="416" customFormat="1" ht="12">
      <c r="A267" s="426"/>
      <c r="B267" s="424"/>
      <c r="C267" s="425"/>
      <c r="D267" s="426"/>
      <c r="E267" s="426"/>
      <c r="F267" s="427"/>
      <c r="G267" s="428"/>
      <c r="H267" s="429"/>
      <c r="I267" s="430"/>
      <c r="J267" s="428"/>
      <c r="K267" s="429"/>
      <c r="L267" s="426"/>
      <c r="M267" s="421"/>
    </row>
    <row r="268" spans="1:13" s="416" customFormat="1" ht="12">
      <c r="A268" s="426"/>
      <c r="B268" s="424"/>
      <c r="C268" s="425"/>
      <c r="D268" s="426"/>
      <c r="E268" s="426"/>
      <c r="F268" s="427"/>
      <c r="G268" s="428"/>
      <c r="H268" s="429"/>
      <c r="I268" s="430"/>
      <c r="J268" s="428"/>
      <c r="K268" s="429"/>
      <c r="L268" s="426"/>
      <c r="M268" s="421"/>
    </row>
    <row r="269" spans="1:13" s="416" customFormat="1" ht="12">
      <c r="A269" s="426"/>
      <c r="B269" s="424"/>
      <c r="C269" s="425"/>
      <c r="D269" s="426"/>
      <c r="E269" s="426"/>
      <c r="F269" s="427"/>
      <c r="G269" s="428"/>
      <c r="H269" s="429"/>
      <c r="I269" s="430"/>
      <c r="J269" s="428"/>
      <c r="K269" s="429"/>
      <c r="L269" s="426"/>
      <c r="M269" s="421"/>
    </row>
    <row r="270" spans="1:13" s="416" customFormat="1" ht="12">
      <c r="A270" s="426"/>
      <c r="B270" s="424"/>
      <c r="C270" s="425"/>
      <c r="D270" s="426"/>
      <c r="E270" s="426"/>
      <c r="F270" s="427"/>
      <c r="G270" s="428"/>
      <c r="H270" s="429"/>
      <c r="I270" s="430"/>
      <c r="J270" s="428"/>
      <c r="K270" s="429"/>
      <c r="L270" s="426"/>
      <c r="M270" s="421"/>
    </row>
    <row r="271" spans="1:13" s="416" customFormat="1" ht="12">
      <c r="A271" s="426"/>
      <c r="B271" s="424"/>
      <c r="C271" s="425"/>
      <c r="D271" s="426"/>
      <c r="E271" s="426"/>
      <c r="F271" s="427"/>
      <c r="G271" s="428"/>
      <c r="H271" s="429"/>
      <c r="I271" s="430"/>
      <c r="J271" s="428"/>
      <c r="K271" s="429"/>
      <c r="L271" s="426"/>
      <c r="M271" s="421"/>
    </row>
    <row r="272" spans="1:13" s="416" customFormat="1" ht="12">
      <c r="A272" s="426"/>
      <c r="B272" s="424"/>
      <c r="C272" s="425"/>
      <c r="D272" s="426"/>
      <c r="E272" s="426"/>
      <c r="F272" s="427"/>
      <c r="G272" s="428"/>
      <c r="H272" s="429"/>
      <c r="I272" s="430"/>
      <c r="J272" s="428"/>
      <c r="K272" s="429"/>
      <c r="L272" s="426"/>
      <c r="M272" s="421"/>
    </row>
    <row r="273" spans="1:13" s="416" customFormat="1" ht="12">
      <c r="A273" s="426"/>
      <c r="B273" s="424"/>
      <c r="C273" s="425"/>
      <c r="D273" s="426"/>
      <c r="E273" s="426"/>
      <c r="F273" s="427"/>
      <c r="G273" s="428"/>
      <c r="H273" s="429"/>
      <c r="I273" s="430"/>
      <c r="J273" s="428"/>
      <c r="K273" s="429"/>
      <c r="L273" s="426"/>
      <c r="M273" s="421"/>
    </row>
    <row r="274" spans="1:13" s="416" customFormat="1" ht="12">
      <c r="A274" s="426"/>
      <c r="B274" s="424"/>
      <c r="C274" s="425"/>
      <c r="D274" s="426"/>
      <c r="E274" s="426"/>
      <c r="F274" s="427"/>
      <c r="G274" s="428"/>
      <c r="H274" s="429"/>
      <c r="I274" s="430"/>
      <c r="J274" s="428"/>
      <c r="K274" s="429"/>
      <c r="L274" s="426"/>
      <c r="M274" s="421"/>
    </row>
    <row r="275" spans="1:13" s="441" customFormat="1" ht="21" customHeight="1">
      <c r="A275" s="462"/>
      <c r="B275" s="463"/>
      <c r="C275" s="463"/>
      <c r="D275" s="464"/>
      <c r="E275" s="465"/>
      <c r="F275" s="468"/>
      <c r="G275" s="464"/>
      <c r="H275" s="443"/>
      <c r="I275" s="443"/>
      <c r="J275" s="466"/>
      <c r="K275" s="444"/>
      <c r="L275" s="444"/>
      <c r="M275" s="467"/>
    </row>
    <row r="276" spans="1:13" s="416" customFormat="1" ht="12">
      <c r="A276" s="426"/>
      <c r="B276" s="424"/>
      <c r="C276" s="425"/>
      <c r="D276" s="426"/>
      <c r="E276" s="426"/>
      <c r="F276" s="427"/>
      <c r="G276" s="428"/>
      <c r="H276" s="429"/>
      <c r="I276" s="430"/>
      <c r="J276" s="428"/>
      <c r="K276" s="429"/>
      <c r="L276" s="426"/>
      <c r="M276" s="421"/>
    </row>
    <row r="277" spans="1:13" s="416" customFormat="1" ht="12">
      <c r="A277" s="426"/>
      <c r="B277" s="424"/>
      <c r="C277" s="425"/>
      <c r="D277" s="426"/>
      <c r="E277" s="426"/>
      <c r="F277" s="427"/>
      <c r="G277" s="428"/>
      <c r="H277" s="429"/>
      <c r="I277" s="430"/>
      <c r="J277" s="428"/>
      <c r="K277" s="429"/>
      <c r="L277" s="426"/>
      <c r="M277" s="421"/>
    </row>
    <row r="278" spans="1:13" s="416" customFormat="1" ht="12">
      <c r="A278" s="426"/>
      <c r="B278" s="424"/>
      <c r="C278" s="425"/>
      <c r="D278" s="426"/>
      <c r="E278" s="426"/>
      <c r="F278" s="427"/>
      <c r="G278" s="428"/>
      <c r="H278" s="429"/>
      <c r="I278" s="430"/>
      <c r="J278" s="428"/>
      <c r="K278" s="429"/>
      <c r="L278" s="426"/>
      <c r="M278" s="421"/>
    </row>
    <row r="279" spans="1:13" s="416" customFormat="1" ht="12">
      <c r="A279" s="426"/>
      <c r="B279" s="424"/>
      <c r="C279" s="425"/>
      <c r="D279" s="426"/>
      <c r="E279" s="426"/>
      <c r="F279" s="427"/>
      <c r="G279" s="428"/>
      <c r="H279" s="429"/>
      <c r="I279" s="430"/>
      <c r="J279" s="428"/>
      <c r="K279" s="429"/>
      <c r="L279" s="426"/>
      <c r="M279" s="421"/>
    </row>
    <row r="280" spans="1:13" s="416" customFormat="1" ht="12">
      <c r="A280" s="426"/>
      <c r="B280" s="424"/>
      <c r="C280" s="425"/>
      <c r="D280" s="426"/>
      <c r="E280" s="426"/>
      <c r="F280" s="427"/>
      <c r="G280" s="428"/>
      <c r="H280" s="429"/>
      <c r="I280" s="430"/>
      <c r="J280" s="428"/>
      <c r="K280" s="429"/>
      <c r="L280" s="426"/>
      <c r="M280" s="421"/>
    </row>
    <row r="281" spans="1:13" s="416" customFormat="1" ht="12">
      <c r="A281" s="426"/>
      <c r="B281" s="424"/>
      <c r="C281" s="425"/>
      <c r="D281" s="426"/>
      <c r="E281" s="426"/>
      <c r="F281" s="427"/>
      <c r="G281" s="428"/>
      <c r="H281" s="429"/>
      <c r="I281" s="430"/>
      <c r="J281" s="428"/>
      <c r="K281" s="429"/>
      <c r="L281" s="426"/>
      <c r="M281" s="421"/>
    </row>
    <row r="282" spans="1:13" s="416" customFormat="1" ht="12">
      <c r="A282" s="426"/>
      <c r="B282" s="424"/>
      <c r="C282" s="425"/>
      <c r="D282" s="426"/>
      <c r="E282" s="426"/>
      <c r="F282" s="427"/>
      <c r="G282" s="428"/>
      <c r="H282" s="429"/>
      <c r="I282" s="430"/>
      <c r="J282" s="428"/>
      <c r="K282" s="429"/>
      <c r="L282" s="426"/>
      <c r="M282" s="421"/>
    </row>
    <row r="283" spans="1:13" s="416" customFormat="1" ht="12">
      <c r="A283" s="426"/>
      <c r="B283" s="424"/>
      <c r="C283" s="425"/>
      <c r="D283" s="426"/>
      <c r="E283" s="426"/>
      <c r="F283" s="427"/>
      <c r="G283" s="428"/>
      <c r="H283" s="429"/>
      <c r="I283" s="430"/>
      <c r="J283" s="428"/>
      <c r="K283" s="429"/>
      <c r="L283" s="426"/>
      <c r="M283" s="421"/>
    </row>
    <row r="284" spans="1:13" s="416" customFormat="1" ht="12">
      <c r="A284" s="426"/>
      <c r="B284" s="424"/>
      <c r="C284" s="425"/>
      <c r="D284" s="426"/>
      <c r="E284" s="426"/>
      <c r="F284" s="427"/>
      <c r="G284" s="428"/>
      <c r="H284" s="429"/>
      <c r="I284" s="430"/>
      <c r="J284" s="428"/>
      <c r="K284" s="429"/>
      <c r="L284" s="426"/>
      <c r="M284" s="421"/>
    </row>
    <row r="285" spans="1:13" s="416" customFormat="1" ht="12">
      <c r="A285" s="426"/>
      <c r="B285" s="424"/>
      <c r="C285" s="425"/>
      <c r="D285" s="426"/>
      <c r="E285" s="426"/>
      <c r="F285" s="427"/>
      <c r="G285" s="428"/>
      <c r="H285" s="429"/>
      <c r="I285" s="430"/>
      <c r="J285" s="428"/>
      <c r="K285" s="429"/>
      <c r="L285" s="426"/>
      <c r="M285" s="421"/>
    </row>
    <row r="286" spans="1:13" s="416" customFormat="1" ht="12">
      <c r="A286" s="426"/>
      <c r="B286" s="424"/>
      <c r="C286" s="425"/>
      <c r="D286" s="426"/>
      <c r="E286" s="426"/>
      <c r="F286" s="427"/>
      <c r="G286" s="428"/>
      <c r="H286" s="429"/>
      <c r="I286" s="430"/>
      <c r="J286" s="428"/>
      <c r="K286" s="429"/>
      <c r="L286" s="426"/>
      <c r="M286" s="421"/>
    </row>
    <row r="287" spans="1:13" s="416" customFormat="1" ht="12">
      <c r="A287" s="426"/>
      <c r="B287" s="424"/>
      <c r="C287" s="425"/>
      <c r="D287" s="426"/>
      <c r="E287" s="426"/>
      <c r="F287" s="427"/>
      <c r="G287" s="428"/>
      <c r="H287" s="429"/>
      <c r="I287" s="430"/>
      <c r="J287" s="428"/>
      <c r="K287" s="429"/>
      <c r="L287" s="426"/>
      <c r="M287" s="421"/>
    </row>
    <row r="288" spans="1:13" s="441" customFormat="1" ht="21" customHeight="1">
      <c r="A288" s="462"/>
      <c r="B288" s="463"/>
      <c r="C288" s="463"/>
      <c r="D288" s="464"/>
      <c r="E288" s="465"/>
      <c r="F288" s="468"/>
      <c r="G288" s="464"/>
      <c r="H288" s="443"/>
      <c r="I288" s="443"/>
      <c r="J288" s="466"/>
      <c r="K288" s="444"/>
      <c r="L288" s="444"/>
      <c r="M288" s="467"/>
    </row>
    <row r="289" spans="1:13" s="416" customFormat="1" ht="12">
      <c r="A289" s="426"/>
      <c r="B289" s="424"/>
      <c r="C289" s="425"/>
      <c r="D289" s="426"/>
      <c r="E289" s="426"/>
      <c r="F289" s="427"/>
      <c r="G289" s="428"/>
      <c r="H289" s="429"/>
      <c r="I289" s="430"/>
      <c r="J289" s="428"/>
      <c r="K289" s="429"/>
      <c r="L289" s="426"/>
      <c r="M289" s="421"/>
    </row>
    <row r="290" spans="1:13" s="416" customFormat="1" ht="12">
      <c r="A290" s="426"/>
      <c r="B290" s="424"/>
      <c r="C290" s="425"/>
      <c r="D290" s="426"/>
      <c r="E290" s="426"/>
      <c r="F290" s="427"/>
      <c r="G290" s="428"/>
      <c r="H290" s="429"/>
      <c r="I290" s="430"/>
      <c r="J290" s="428"/>
      <c r="K290" s="429"/>
      <c r="L290" s="426"/>
      <c r="M290" s="421"/>
    </row>
    <row r="291" spans="1:13" s="416" customFormat="1" ht="12">
      <c r="A291" s="426"/>
      <c r="B291" s="424"/>
      <c r="C291" s="425"/>
      <c r="D291" s="426"/>
      <c r="E291" s="426"/>
      <c r="F291" s="427"/>
      <c r="G291" s="428"/>
      <c r="H291" s="429"/>
      <c r="I291" s="430"/>
      <c r="J291" s="428"/>
      <c r="K291" s="429"/>
      <c r="L291" s="426"/>
      <c r="M291" s="421"/>
    </row>
    <row r="292" spans="1:13" s="416" customFormat="1" ht="12">
      <c r="A292" s="426"/>
      <c r="B292" s="424"/>
      <c r="C292" s="425"/>
      <c r="D292" s="426"/>
      <c r="E292" s="426"/>
      <c r="F292" s="427"/>
      <c r="G292" s="428"/>
      <c r="H292" s="429"/>
      <c r="I292" s="430"/>
      <c r="J292" s="428"/>
      <c r="K292" s="429"/>
      <c r="L292" s="426"/>
      <c r="M292" s="421"/>
    </row>
    <row r="293" spans="1:13" s="416" customFormat="1" ht="12">
      <c r="A293" s="426"/>
      <c r="B293" s="424"/>
      <c r="C293" s="425"/>
      <c r="D293" s="426"/>
      <c r="E293" s="426"/>
      <c r="F293" s="427"/>
      <c r="G293" s="428"/>
      <c r="H293" s="429"/>
      <c r="I293" s="430"/>
      <c r="J293" s="428"/>
      <c r="K293" s="429"/>
      <c r="L293" s="426"/>
      <c r="M293" s="421"/>
    </row>
    <row r="294" spans="1:13" s="416" customFormat="1" ht="12">
      <c r="A294" s="426"/>
      <c r="B294" s="424"/>
      <c r="C294" s="425"/>
      <c r="D294" s="426"/>
      <c r="E294" s="426"/>
      <c r="F294" s="427"/>
      <c r="G294" s="428"/>
      <c r="H294" s="429"/>
      <c r="I294" s="430"/>
      <c r="J294" s="428"/>
      <c r="K294" s="429"/>
      <c r="L294" s="426"/>
      <c r="M294" s="421"/>
    </row>
    <row r="295" spans="1:13" s="416" customFormat="1" ht="12">
      <c r="A295" s="426"/>
      <c r="B295" s="424"/>
      <c r="C295" s="425"/>
      <c r="D295" s="426"/>
      <c r="E295" s="426"/>
      <c r="F295" s="427"/>
      <c r="G295" s="428"/>
      <c r="H295" s="429"/>
      <c r="I295" s="430"/>
      <c r="J295" s="428"/>
      <c r="K295" s="429"/>
      <c r="L295" s="426"/>
      <c r="M295" s="421"/>
    </row>
    <row r="296" spans="1:13" s="416" customFormat="1" ht="12">
      <c r="A296" s="426"/>
      <c r="B296" s="424"/>
      <c r="C296" s="425"/>
      <c r="D296" s="426"/>
      <c r="E296" s="426"/>
      <c r="F296" s="427"/>
      <c r="G296" s="428"/>
      <c r="H296" s="429"/>
      <c r="I296" s="430"/>
      <c r="J296" s="428"/>
      <c r="K296" s="429"/>
      <c r="L296" s="426"/>
      <c r="M296" s="421"/>
    </row>
    <row r="297" spans="1:13" s="416" customFormat="1" ht="12">
      <c r="A297" s="426"/>
      <c r="B297" s="424"/>
      <c r="C297" s="425"/>
      <c r="D297" s="426"/>
      <c r="E297" s="426"/>
      <c r="F297" s="427"/>
      <c r="G297" s="428"/>
      <c r="H297" s="429"/>
      <c r="I297" s="430"/>
      <c r="J297" s="428"/>
      <c r="K297" s="429"/>
      <c r="L297" s="426"/>
      <c r="M297" s="421"/>
    </row>
    <row r="298" spans="1:13" s="416" customFormat="1" ht="12">
      <c r="A298" s="426"/>
      <c r="B298" s="424"/>
      <c r="C298" s="425"/>
      <c r="D298" s="426"/>
      <c r="E298" s="426"/>
      <c r="F298" s="427"/>
      <c r="G298" s="428"/>
      <c r="H298" s="429"/>
      <c r="I298" s="430"/>
      <c r="J298" s="428"/>
      <c r="K298" s="429"/>
      <c r="L298" s="426"/>
      <c r="M298" s="421"/>
    </row>
    <row r="299" spans="1:13" s="416" customFormat="1" ht="12">
      <c r="A299" s="426"/>
      <c r="B299" s="424"/>
      <c r="C299" s="425"/>
      <c r="D299" s="426"/>
      <c r="E299" s="426"/>
      <c r="F299" s="427"/>
      <c r="G299" s="428"/>
      <c r="H299" s="429"/>
      <c r="I299" s="430"/>
      <c r="J299" s="428"/>
      <c r="K299" s="429"/>
      <c r="L299" s="426"/>
      <c r="M299" s="421"/>
    </row>
    <row r="300" spans="1:13" s="416" customFormat="1" ht="12">
      <c r="A300" s="426"/>
      <c r="B300" s="424"/>
      <c r="C300" s="425"/>
      <c r="D300" s="426"/>
      <c r="E300" s="426"/>
      <c r="F300" s="427"/>
      <c r="G300" s="428"/>
      <c r="H300" s="429"/>
      <c r="I300" s="430"/>
      <c r="J300" s="428"/>
      <c r="K300" s="429"/>
      <c r="L300" s="426"/>
      <c r="M300" s="421"/>
    </row>
    <row r="301" spans="1:13" s="416" customFormat="1" ht="12">
      <c r="A301" s="426"/>
      <c r="B301" s="424"/>
      <c r="C301" s="425"/>
      <c r="D301" s="426"/>
      <c r="E301" s="426"/>
      <c r="F301" s="427"/>
      <c r="G301" s="428"/>
      <c r="H301" s="429"/>
      <c r="I301" s="430"/>
      <c r="J301" s="428"/>
      <c r="K301" s="429"/>
      <c r="L301" s="426"/>
      <c r="M301" s="421"/>
    </row>
    <row r="302" spans="1:13" s="416" customFormat="1" ht="12">
      <c r="A302" s="426"/>
      <c r="B302" s="424"/>
      <c r="C302" s="425"/>
      <c r="D302" s="426"/>
      <c r="E302" s="426"/>
      <c r="F302" s="427"/>
      <c r="G302" s="428"/>
      <c r="H302" s="429"/>
      <c r="I302" s="430"/>
      <c r="J302" s="428"/>
      <c r="K302" s="429"/>
      <c r="L302" s="426"/>
      <c r="M302" s="421"/>
    </row>
    <row r="303" spans="1:13" s="416" customFormat="1" ht="12">
      <c r="A303" s="426"/>
      <c r="B303" s="424"/>
      <c r="C303" s="425"/>
      <c r="D303" s="426"/>
      <c r="E303" s="426"/>
      <c r="F303" s="427"/>
      <c r="G303" s="428"/>
      <c r="H303" s="429"/>
      <c r="I303" s="430"/>
      <c r="J303" s="428"/>
      <c r="K303" s="429"/>
      <c r="L303" s="426"/>
      <c r="M303" s="421"/>
    </row>
    <row r="304" spans="1:13" s="416" customFormat="1" ht="12">
      <c r="A304" s="426"/>
      <c r="B304" s="424"/>
      <c r="C304" s="425"/>
      <c r="D304" s="426"/>
      <c r="E304" s="426"/>
      <c r="F304" s="427"/>
      <c r="G304" s="428"/>
      <c r="H304" s="429"/>
      <c r="I304" s="430"/>
      <c r="J304" s="428"/>
      <c r="K304" s="429"/>
      <c r="L304" s="426"/>
      <c r="M304" s="421"/>
    </row>
    <row r="305" spans="1:13" s="416" customFormat="1" ht="12">
      <c r="A305" s="426"/>
      <c r="B305" s="424"/>
      <c r="C305" s="425"/>
      <c r="D305" s="426"/>
      <c r="E305" s="426"/>
      <c r="F305" s="427"/>
      <c r="G305" s="428"/>
      <c r="H305" s="429"/>
      <c r="I305" s="430"/>
      <c r="J305" s="428"/>
      <c r="K305" s="429"/>
      <c r="L305" s="426"/>
      <c r="M305" s="421"/>
    </row>
    <row r="306" spans="1:13" s="416" customFormat="1" ht="12">
      <c r="A306" s="426"/>
      <c r="B306" s="424"/>
      <c r="C306" s="425"/>
      <c r="D306" s="426"/>
      <c r="E306" s="426"/>
      <c r="F306" s="427"/>
      <c r="G306" s="428"/>
      <c r="H306" s="429"/>
      <c r="I306" s="430"/>
      <c r="J306" s="428"/>
      <c r="K306" s="429"/>
      <c r="L306" s="426"/>
      <c r="M306" s="421"/>
    </row>
    <row r="307" spans="1:13" s="416" customFormat="1" ht="12">
      <c r="A307" s="426"/>
      <c r="B307" s="424"/>
      <c r="C307" s="425"/>
      <c r="D307" s="426"/>
      <c r="E307" s="426"/>
      <c r="F307" s="427"/>
      <c r="G307" s="428"/>
      <c r="H307" s="429"/>
      <c r="I307" s="430"/>
      <c r="J307" s="428"/>
      <c r="K307" s="429"/>
      <c r="L307" s="426"/>
      <c r="M307" s="421"/>
    </row>
    <row r="308" spans="1:13" s="416" customFormat="1" ht="12">
      <c r="A308" s="426"/>
      <c r="B308" s="424"/>
      <c r="C308" s="425"/>
      <c r="D308" s="426"/>
      <c r="E308" s="426"/>
      <c r="F308" s="427"/>
      <c r="G308" s="428"/>
      <c r="H308" s="429"/>
      <c r="I308" s="430"/>
      <c r="J308" s="428"/>
      <c r="K308" s="429"/>
      <c r="L308" s="426"/>
      <c r="M308" s="421"/>
    </row>
    <row r="309" spans="1:13" s="416" customFormat="1" ht="12">
      <c r="A309" s="426"/>
      <c r="B309" s="424"/>
      <c r="C309" s="425"/>
      <c r="D309" s="426"/>
      <c r="E309" s="426"/>
      <c r="F309" s="427"/>
      <c r="G309" s="428"/>
      <c r="H309" s="429"/>
      <c r="I309" s="430"/>
      <c r="J309" s="428"/>
      <c r="K309" s="429"/>
      <c r="L309" s="426"/>
      <c r="M309" s="421"/>
    </row>
    <row r="310" spans="1:13" s="416" customFormat="1" ht="12">
      <c r="A310" s="426"/>
      <c r="B310" s="424"/>
      <c r="C310" s="425"/>
      <c r="D310" s="426"/>
      <c r="E310" s="426"/>
      <c r="F310" s="427"/>
      <c r="G310" s="428"/>
      <c r="H310" s="429"/>
      <c r="I310" s="430"/>
      <c r="J310" s="428"/>
      <c r="K310" s="429"/>
      <c r="L310" s="426"/>
      <c r="M310" s="421"/>
    </row>
    <row r="311" spans="1:13" s="416" customFormat="1" ht="12">
      <c r="A311" s="426"/>
      <c r="B311" s="424"/>
      <c r="C311" s="425"/>
      <c r="D311" s="426"/>
      <c r="E311" s="426"/>
      <c r="F311" s="427"/>
      <c r="G311" s="428"/>
      <c r="H311" s="429"/>
      <c r="I311" s="430"/>
      <c r="J311" s="428"/>
      <c r="K311" s="429"/>
      <c r="L311" s="426"/>
      <c r="M311" s="421"/>
    </row>
    <row r="312" spans="1:13" s="416" customFormat="1" ht="12">
      <c r="A312" s="426"/>
      <c r="B312" s="424"/>
      <c r="C312" s="425"/>
      <c r="D312" s="426"/>
      <c r="E312" s="426"/>
      <c r="F312" s="427"/>
      <c r="G312" s="428"/>
      <c r="H312" s="429"/>
      <c r="I312" s="430"/>
      <c r="J312" s="428"/>
      <c r="K312" s="429"/>
      <c r="L312" s="426"/>
      <c r="M312" s="421"/>
    </row>
    <row r="313" spans="1:13" s="416" customFormat="1" ht="12">
      <c r="A313" s="426"/>
      <c r="B313" s="424"/>
      <c r="C313" s="425"/>
      <c r="D313" s="426"/>
      <c r="E313" s="426"/>
      <c r="F313" s="427"/>
      <c r="G313" s="428"/>
      <c r="H313" s="429"/>
      <c r="I313" s="430"/>
      <c r="J313" s="428"/>
      <c r="K313" s="429"/>
      <c r="L313" s="426"/>
      <c r="M313" s="421"/>
    </row>
    <row r="314" spans="1:13" s="416" customFormat="1" ht="12">
      <c r="A314" s="426"/>
      <c r="B314" s="424"/>
      <c r="C314" s="425"/>
      <c r="D314" s="426"/>
      <c r="E314" s="426"/>
      <c r="F314" s="427"/>
      <c r="G314" s="428"/>
      <c r="H314" s="429"/>
      <c r="I314" s="430"/>
      <c r="J314" s="428"/>
      <c r="K314" s="429"/>
      <c r="L314" s="426"/>
      <c r="M314" s="421"/>
    </row>
    <row r="315" spans="1:13" s="416" customFormat="1" ht="12">
      <c r="A315" s="426"/>
      <c r="B315" s="424"/>
      <c r="C315" s="425"/>
      <c r="D315" s="426"/>
      <c r="E315" s="426"/>
      <c r="F315" s="427"/>
      <c r="G315" s="428"/>
      <c r="H315" s="429"/>
      <c r="I315" s="430"/>
      <c r="J315" s="428"/>
      <c r="K315" s="429"/>
      <c r="L315" s="426"/>
      <c r="M315" s="421"/>
    </row>
    <row r="316" spans="1:13" s="416" customFormat="1" ht="12">
      <c r="A316" s="426"/>
      <c r="B316" s="424"/>
      <c r="C316" s="425"/>
      <c r="D316" s="426"/>
      <c r="E316" s="426"/>
      <c r="F316" s="427"/>
      <c r="G316" s="428"/>
      <c r="H316" s="429"/>
      <c r="I316" s="430"/>
      <c r="J316" s="428"/>
      <c r="K316" s="429"/>
      <c r="L316" s="426"/>
      <c r="M316" s="421"/>
    </row>
    <row r="317" spans="1:13" s="416" customFormat="1" ht="12">
      <c r="A317" s="426"/>
      <c r="B317" s="424"/>
      <c r="C317" s="425"/>
      <c r="D317" s="426"/>
      <c r="E317" s="426"/>
      <c r="F317" s="427"/>
      <c r="G317" s="428"/>
      <c r="H317" s="429"/>
      <c r="I317" s="430"/>
      <c r="J317" s="428"/>
      <c r="K317" s="429"/>
      <c r="L317" s="426"/>
      <c r="M317" s="421"/>
    </row>
    <row r="318" spans="1:13" s="416" customFormat="1" ht="12">
      <c r="A318" s="426"/>
      <c r="B318" s="424"/>
      <c r="C318" s="425"/>
      <c r="D318" s="426"/>
      <c r="E318" s="426"/>
      <c r="F318" s="427"/>
      <c r="G318" s="428"/>
      <c r="H318" s="429"/>
      <c r="I318" s="430"/>
      <c r="J318" s="428"/>
      <c r="K318" s="429"/>
      <c r="L318" s="426"/>
      <c r="M318" s="421"/>
    </row>
    <row r="319" spans="1:13" s="416" customFormat="1" ht="12">
      <c r="A319" s="426"/>
      <c r="B319" s="424"/>
      <c r="C319" s="425"/>
      <c r="D319" s="426"/>
      <c r="E319" s="426"/>
      <c r="F319" s="427"/>
      <c r="G319" s="428"/>
      <c r="H319" s="429"/>
      <c r="I319" s="430"/>
      <c r="J319" s="428"/>
      <c r="K319" s="429"/>
      <c r="L319" s="426"/>
      <c r="M319" s="421"/>
    </row>
    <row r="320" spans="1:13" s="416" customFormat="1" ht="12">
      <c r="A320" s="426"/>
      <c r="B320" s="424"/>
      <c r="C320" s="425"/>
      <c r="D320" s="426"/>
      <c r="E320" s="426"/>
      <c r="F320" s="427"/>
      <c r="G320" s="428"/>
      <c r="H320" s="429"/>
      <c r="I320" s="430"/>
      <c r="J320" s="428"/>
      <c r="K320" s="429"/>
      <c r="L320" s="426"/>
      <c r="M320" s="421"/>
    </row>
    <row r="321" spans="1:13" s="416" customFormat="1" ht="12">
      <c r="A321" s="426"/>
      <c r="B321" s="424"/>
      <c r="C321" s="425"/>
      <c r="D321" s="426"/>
      <c r="E321" s="426"/>
      <c r="F321" s="427"/>
      <c r="G321" s="428"/>
      <c r="H321" s="429"/>
      <c r="I321" s="430"/>
      <c r="J321" s="428"/>
      <c r="K321" s="429"/>
      <c r="L321" s="426"/>
      <c r="M321" s="421"/>
    </row>
    <row r="322" spans="1:13" s="416" customFormat="1" ht="12">
      <c r="A322" s="426"/>
      <c r="B322" s="424"/>
      <c r="C322" s="425"/>
      <c r="D322" s="426"/>
      <c r="E322" s="426"/>
      <c r="F322" s="427"/>
      <c r="G322" s="428"/>
      <c r="H322" s="429"/>
      <c r="I322" s="430"/>
      <c r="J322" s="428"/>
      <c r="K322" s="429"/>
      <c r="L322" s="426"/>
      <c r="M322" s="421"/>
    </row>
    <row r="323" spans="1:13" s="416" customFormat="1" ht="12">
      <c r="A323" s="426"/>
      <c r="B323" s="424"/>
      <c r="C323" s="425"/>
      <c r="D323" s="426"/>
      <c r="E323" s="426"/>
      <c r="F323" s="427"/>
      <c r="G323" s="428"/>
      <c r="H323" s="429"/>
      <c r="I323" s="430"/>
      <c r="J323" s="428"/>
      <c r="K323" s="429"/>
      <c r="L323" s="426"/>
      <c r="M323" s="421"/>
    </row>
    <row r="324" spans="1:13" s="416" customFormat="1" ht="12">
      <c r="A324" s="426"/>
      <c r="B324" s="424"/>
      <c r="C324" s="425"/>
      <c r="D324" s="426"/>
      <c r="E324" s="426"/>
      <c r="F324" s="427"/>
      <c r="G324" s="428"/>
      <c r="H324" s="429"/>
      <c r="I324" s="430"/>
      <c r="J324" s="428"/>
      <c r="K324" s="429"/>
      <c r="L324" s="426"/>
      <c r="M324" s="421"/>
    </row>
    <row r="325" spans="1:13" s="416" customFormat="1" ht="12">
      <c r="A325" s="426"/>
      <c r="B325" s="424"/>
      <c r="C325" s="425"/>
      <c r="D325" s="426"/>
      <c r="E325" s="426"/>
      <c r="F325" s="427"/>
      <c r="G325" s="428"/>
      <c r="H325" s="429"/>
      <c r="I325" s="430"/>
      <c r="J325" s="428"/>
      <c r="K325" s="429"/>
      <c r="L325" s="426"/>
      <c r="M325" s="421"/>
    </row>
    <row r="326" spans="1:13" s="416" customFormat="1" ht="12">
      <c r="A326" s="426"/>
      <c r="B326" s="424"/>
      <c r="C326" s="425"/>
      <c r="D326" s="426"/>
      <c r="E326" s="426"/>
      <c r="F326" s="427"/>
      <c r="G326" s="428"/>
      <c r="H326" s="429"/>
      <c r="I326" s="430"/>
      <c r="J326" s="428"/>
      <c r="K326" s="429"/>
      <c r="L326" s="426"/>
      <c r="M326" s="421"/>
    </row>
    <row r="327" spans="1:13" s="416" customFormat="1" ht="12">
      <c r="A327" s="426"/>
      <c r="B327" s="424"/>
      <c r="C327" s="425"/>
      <c r="D327" s="426"/>
      <c r="E327" s="426"/>
      <c r="F327" s="427"/>
      <c r="G327" s="428"/>
      <c r="H327" s="429"/>
      <c r="I327" s="430"/>
      <c r="J327" s="428"/>
      <c r="K327" s="429"/>
      <c r="L327" s="426"/>
      <c r="M327" s="421"/>
    </row>
    <row r="328" spans="1:13" s="441" customFormat="1" ht="21" customHeight="1">
      <c r="A328" s="462"/>
      <c r="B328" s="463"/>
      <c r="C328" s="463"/>
      <c r="D328" s="464"/>
      <c r="E328" s="465"/>
      <c r="F328" s="468"/>
      <c r="G328" s="464"/>
      <c r="H328" s="443"/>
      <c r="I328" s="443"/>
      <c r="J328" s="466"/>
      <c r="K328" s="444"/>
      <c r="L328" s="444"/>
      <c r="M328" s="467"/>
    </row>
    <row r="329" spans="1:13" s="416" customFormat="1" ht="12">
      <c r="A329" s="426"/>
      <c r="B329" s="424"/>
      <c r="C329" s="425"/>
      <c r="D329" s="426"/>
      <c r="E329" s="426"/>
      <c r="F329" s="427"/>
      <c r="G329" s="428"/>
      <c r="H329" s="429"/>
      <c r="I329" s="430"/>
      <c r="J329" s="428"/>
      <c r="K329" s="429"/>
      <c r="L329" s="426"/>
      <c r="M329" s="421"/>
    </row>
    <row r="330" spans="1:13" s="416" customFormat="1" ht="12">
      <c r="A330" s="426"/>
      <c r="B330" s="424"/>
      <c r="C330" s="425"/>
      <c r="D330" s="426"/>
      <c r="E330" s="426"/>
      <c r="F330" s="427"/>
      <c r="G330" s="428"/>
      <c r="H330" s="429"/>
      <c r="I330" s="430"/>
      <c r="J330" s="428"/>
      <c r="K330" s="429"/>
      <c r="L330" s="426"/>
      <c r="M330" s="421"/>
    </row>
    <row r="331" spans="1:13" s="416" customFormat="1" ht="12">
      <c r="A331" s="426"/>
      <c r="B331" s="424"/>
      <c r="C331" s="425"/>
      <c r="D331" s="426"/>
      <c r="E331" s="426"/>
      <c r="F331" s="427"/>
      <c r="G331" s="428"/>
      <c r="H331" s="429"/>
      <c r="I331" s="430"/>
      <c r="J331" s="428"/>
      <c r="K331" s="429"/>
      <c r="L331" s="426"/>
      <c r="M331" s="421"/>
    </row>
    <row r="332" spans="1:13" s="416" customFormat="1" ht="12">
      <c r="A332" s="426"/>
      <c r="B332" s="424"/>
      <c r="C332" s="425"/>
      <c r="D332" s="426"/>
      <c r="E332" s="426"/>
      <c r="F332" s="427"/>
      <c r="G332" s="428"/>
      <c r="H332" s="429"/>
      <c r="I332" s="430"/>
      <c r="J332" s="428"/>
      <c r="K332" s="429"/>
      <c r="L332" s="426"/>
      <c r="M332" s="421"/>
    </row>
    <row r="333" spans="1:13" s="416" customFormat="1" ht="12">
      <c r="A333" s="426"/>
      <c r="B333" s="424"/>
      <c r="C333" s="425"/>
      <c r="D333" s="426"/>
      <c r="E333" s="426"/>
      <c r="F333" s="427"/>
      <c r="G333" s="428"/>
      <c r="H333" s="429"/>
      <c r="I333" s="430"/>
      <c r="J333" s="428"/>
      <c r="K333" s="429"/>
      <c r="L333" s="426"/>
      <c r="M333" s="421"/>
    </row>
    <row r="334" spans="1:13" s="416" customFormat="1" ht="12">
      <c r="A334" s="426"/>
      <c r="B334" s="424"/>
      <c r="C334" s="425"/>
      <c r="D334" s="426"/>
      <c r="E334" s="426"/>
      <c r="F334" s="427"/>
      <c r="G334" s="428"/>
      <c r="H334" s="429"/>
      <c r="I334" s="430"/>
      <c r="J334" s="428"/>
      <c r="K334" s="429"/>
      <c r="L334" s="426"/>
      <c r="M334" s="421"/>
    </row>
    <row r="335" spans="1:13" s="416" customFormat="1" ht="12">
      <c r="A335" s="426"/>
      <c r="B335" s="424"/>
      <c r="C335" s="425"/>
      <c r="D335" s="426"/>
      <c r="E335" s="426"/>
      <c r="F335" s="427"/>
      <c r="G335" s="428"/>
      <c r="H335" s="429"/>
      <c r="I335" s="430"/>
      <c r="J335" s="428"/>
      <c r="K335" s="429"/>
      <c r="L335" s="426"/>
      <c r="M335" s="421"/>
    </row>
    <row r="336" spans="1:13" s="416" customFormat="1" ht="12">
      <c r="A336" s="426"/>
      <c r="B336" s="424"/>
      <c r="C336" s="425"/>
      <c r="D336" s="426"/>
      <c r="E336" s="426"/>
      <c r="F336" s="427"/>
      <c r="G336" s="428"/>
      <c r="H336" s="429"/>
      <c r="I336" s="430"/>
      <c r="J336" s="428"/>
      <c r="K336" s="429"/>
      <c r="L336" s="426"/>
      <c r="M336" s="421"/>
    </row>
    <row r="337" spans="1:13" s="416" customFormat="1" ht="12">
      <c r="A337" s="426"/>
      <c r="B337" s="424"/>
      <c r="C337" s="425"/>
      <c r="D337" s="426"/>
      <c r="E337" s="426"/>
      <c r="F337" s="427"/>
      <c r="G337" s="428"/>
      <c r="H337" s="429"/>
      <c r="I337" s="430"/>
      <c r="J337" s="428"/>
      <c r="K337" s="429"/>
      <c r="L337" s="426"/>
      <c r="M337" s="421"/>
    </row>
    <row r="338" spans="1:13" s="416" customFormat="1" ht="12">
      <c r="A338" s="426"/>
      <c r="B338" s="424"/>
      <c r="C338" s="425"/>
      <c r="D338" s="426"/>
      <c r="E338" s="426"/>
      <c r="F338" s="427"/>
      <c r="G338" s="428"/>
      <c r="H338" s="429"/>
      <c r="I338" s="430"/>
      <c r="J338" s="428"/>
      <c r="K338" s="429"/>
      <c r="L338" s="426"/>
      <c r="M338" s="421"/>
    </row>
    <row r="339" spans="1:13" s="416" customFormat="1" ht="12">
      <c r="A339" s="426"/>
      <c r="B339" s="424"/>
      <c r="C339" s="425"/>
      <c r="D339" s="426"/>
      <c r="E339" s="426"/>
      <c r="F339" s="427"/>
      <c r="G339" s="428"/>
      <c r="H339" s="429"/>
      <c r="I339" s="430"/>
      <c r="J339" s="428"/>
      <c r="K339" s="429"/>
      <c r="L339" s="426"/>
      <c r="M339" s="421"/>
    </row>
    <row r="340" spans="1:13" s="441" customFormat="1" ht="21" customHeight="1">
      <c r="A340" s="462"/>
      <c r="B340" s="463"/>
      <c r="C340" s="463"/>
      <c r="D340" s="464"/>
      <c r="E340" s="465"/>
      <c r="F340" s="468"/>
      <c r="G340" s="464"/>
      <c r="H340" s="443"/>
      <c r="I340" s="443"/>
      <c r="J340" s="466"/>
      <c r="K340" s="444"/>
      <c r="L340" s="444"/>
      <c r="M340" s="467"/>
    </row>
    <row r="341" spans="1:13" s="416" customFormat="1" ht="12">
      <c r="A341" s="426"/>
      <c r="B341" s="424"/>
      <c r="C341" s="425"/>
      <c r="D341" s="426"/>
      <c r="E341" s="426"/>
      <c r="F341" s="427"/>
      <c r="G341" s="428"/>
      <c r="H341" s="429"/>
      <c r="I341" s="430"/>
      <c r="J341" s="428"/>
      <c r="K341" s="429"/>
      <c r="L341" s="426"/>
      <c r="M341" s="421"/>
    </row>
    <row r="342" spans="1:13" s="416" customFormat="1" ht="12">
      <c r="A342" s="426"/>
      <c r="B342" s="424"/>
      <c r="C342" s="425"/>
      <c r="D342" s="426"/>
      <c r="E342" s="426"/>
      <c r="F342" s="427"/>
      <c r="G342" s="428"/>
      <c r="H342" s="429"/>
      <c r="I342" s="430"/>
      <c r="J342" s="428"/>
      <c r="K342" s="429"/>
      <c r="L342" s="426"/>
      <c r="M342" s="421"/>
    </row>
    <row r="343" spans="1:13" s="416" customFormat="1" ht="12">
      <c r="A343" s="426"/>
      <c r="B343" s="424"/>
      <c r="C343" s="425"/>
      <c r="D343" s="426"/>
      <c r="E343" s="426"/>
      <c r="F343" s="427"/>
      <c r="G343" s="428"/>
      <c r="H343" s="429"/>
      <c r="I343" s="430"/>
      <c r="J343" s="428"/>
      <c r="K343" s="429"/>
      <c r="L343" s="426"/>
      <c r="M343" s="421"/>
    </row>
    <row r="344" spans="1:13" s="416" customFormat="1" ht="12">
      <c r="A344" s="426"/>
      <c r="B344" s="424"/>
      <c r="C344" s="425"/>
      <c r="D344" s="426"/>
      <c r="E344" s="426"/>
      <c r="F344" s="427"/>
      <c r="G344" s="428"/>
      <c r="H344" s="429"/>
      <c r="I344" s="430"/>
      <c r="J344" s="428"/>
      <c r="K344" s="429"/>
      <c r="L344" s="426"/>
      <c r="M344" s="421"/>
    </row>
    <row r="345" spans="1:13" s="416" customFormat="1" ht="12">
      <c r="A345" s="426"/>
      <c r="B345" s="424"/>
      <c r="C345" s="425"/>
      <c r="D345" s="426"/>
      <c r="E345" s="426"/>
      <c r="F345" s="427"/>
      <c r="G345" s="428"/>
      <c r="H345" s="429"/>
      <c r="I345" s="430"/>
      <c r="J345" s="428"/>
      <c r="K345" s="429"/>
      <c r="L345" s="426"/>
      <c r="M345" s="421"/>
    </row>
    <row r="346" spans="1:13" s="416" customFormat="1" ht="12">
      <c r="A346" s="426"/>
      <c r="B346" s="424"/>
      <c r="C346" s="425"/>
      <c r="D346" s="426"/>
      <c r="E346" s="426"/>
      <c r="F346" s="427"/>
      <c r="G346" s="428"/>
      <c r="H346" s="429"/>
      <c r="I346" s="430"/>
      <c r="J346" s="428"/>
      <c r="K346" s="429"/>
      <c r="L346" s="426"/>
      <c r="M346" s="421"/>
    </row>
    <row r="347" spans="1:13" s="416" customFormat="1" ht="12">
      <c r="A347" s="426"/>
      <c r="B347" s="424"/>
      <c r="C347" s="425"/>
      <c r="D347" s="426"/>
      <c r="E347" s="426"/>
      <c r="F347" s="427"/>
      <c r="G347" s="428"/>
      <c r="H347" s="429"/>
      <c r="I347" s="430"/>
      <c r="J347" s="428"/>
      <c r="K347" s="429"/>
      <c r="L347" s="426"/>
      <c r="M347" s="421"/>
    </row>
    <row r="348" spans="1:13" s="416" customFormat="1" ht="12">
      <c r="A348" s="426"/>
      <c r="B348" s="424"/>
      <c r="C348" s="425"/>
      <c r="D348" s="426"/>
      <c r="E348" s="426"/>
      <c r="F348" s="427"/>
      <c r="G348" s="428"/>
      <c r="H348" s="429"/>
      <c r="I348" s="430"/>
      <c r="J348" s="428"/>
      <c r="K348" s="429"/>
      <c r="L348" s="426"/>
      <c r="M348" s="421"/>
    </row>
    <row r="349" spans="1:13" s="416" customFormat="1" ht="12">
      <c r="A349" s="426"/>
      <c r="B349" s="424"/>
      <c r="C349" s="425"/>
      <c r="D349" s="426"/>
      <c r="E349" s="426"/>
      <c r="F349" s="427"/>
      <c r="G349" s="428"/>
      <c r="H349" s="429"/>
      <c r="I349" s="430"/>
      <c r="J349" s="428"/>
      <c r="K349" s="429"/>
      <c r="L349" s="426"/>
      <c r="M349" s="421"/>
    </row>
    <row r="350" spans="1:13" s="416" customFormat="1" ht="12">
      <c r="A350" s="426"/>
      <c r="B350" s="424"/>
      <c r="C350" s="425"/>
      <c r="D350" s="426"/>
      <c r="E350" s="426"/>
      <c r="F350" s="427"/>
      <c r="G350" s="428"/>
      <c r="H350" s="429"/>
      <c r="I350" s="430"/>
      <c r="J350" s="428"/>
      <c r="K350" s="429"/>
      <c r="L350" s="426"/>
      <c r="M350" s="421"/>
    </row>
    <row r="351" spans="1:13" s="416" customFormat="1" ht="12">
      <c r="A351" s="426"/>
      <c r="B351" s="424"/>
      <c r="C351" s="425"/>
      <c r="D351" s="426"/>
      <c r="E351" s="426"/>
      <c r="F351" s="427"/>
      <c r="G351" s="428"/>
      <c r="H351" s="429"/>
      <c r="I351" s="430"/>
      <c r="J351" s="428"/>
      <c r="K351" s="429"/>
      <c r="L351" s="426"/>
      <c r="M351" s="421"/>
    </row>
    <row r="352" spans="1:13" s="416" customFormat="1" ht="12">
      <c r="A352" s="426"/>
      <c r="B352" s="424"/>
      <c r="C352" s="425"/>
      <c r="D352" s="426"/>
      <c r="E352" s="426"/>
      <c r="F352" s="427"/>
      <c r="G352" s="428"/>
      <c r="H352" s="429"/>
      <c r="I352" s="430"/>
      <c r="J352" s="428"/>
      <c r="K352" s="429"/>
      <c r="L352" s="426"/>
      <c r="M352" s="421"/>
    </row>
    <row r="353" spans="1:13" s="416" customFormat="1" ht="12">
      <c r="A353" s="426"/>
      <c r="B353" s="424"/>
      <c r="C353" s="425"/>
      <c r="D353" s="426"/>
      <c r="E353" s="426"/>
      <c r="F353" s="427"/>
      <c r="G353" s="428"/>
      <c r="H353" s="429"/>
      <c r="I353" s="430"/>
      <c r="J353" s="428"/>
      <c r="K353" s="429"/>
      <c r="L353" s="426"/>
      <c r="M353" s="421"/>
    </row>
    <row r="354" spans="1:13" s="416" customFormat="1" ht="12">
      <c r="A354" s="426"/>
      <c r="B354" s="424"/>
      <c r="C354" s="425"/>
      <c r="D354" s="426"/>
      <c r="E354" s="426"/>
      <c r="F354" s="427"/>
      <c r="G354" s="428"/>
      <c r="H354" s="429"/>
      <c r="I354" s="430"/>
      <c r="J354" s="428"/>
      <c r="K354" s="429"/>
      <c r="L354" s="426"/>
      <c r="M354" s="421"/>
    </row>
    <row r="355" spans="1:13" s="416" customFormat="1" ht="12">
      <c r="A355" s="426"/>
      <c r="B355" s="424"/>
      <c r="C355" s="425"/>
      <c r="D355" s="426"/>
      <c r="E355" s="426"/>
      <c r="F355" s="427"/>
      <c r="G355" s="428"/>
      <c r="H355" s="429"/>
      <c r="I355" s="430"/>
      <c r="J355" s="428"/>
      <c r="K355" s="429"/>
      <c r="L355" s="426"/>
      <c r="M355" s="421"/>
    </row>
    <row r="356" spans="1:13" s="416" customFormat="1" ht="12">
      <c r="A356" s="426"/>
      <c r="B356" s="424"/>
      <c r="C356" s="425"/>
      <c r="D356" s="426"/>
      <c r="E356" s="426"/>
      <c r="F356" s="427"/>
      <c r="G356" s="428"/>
      <c r="H356" s="429"/>
      <c r="I356" s="430"/>
      <c r="J356" s="428"/>
      <c r="K356" s="429"/>
      <c r="L356" s="426"/>
      <c r="M356" s="421"/>
    </row>
    <row r="357" spans="1:13" s="416" customFormat="1" ht="12">
      <c r="A357" s="426"/>
      <c r="B357" s="424"/>
      <c r="C357" s="425"/>
      <c r="D357" s="426"/>
      <c r="E357" s="426"/>
      <c r="F357" s="427"/>
      <c r="G357" s="428"/>
      <c r="H357" s="429"/>
      <c r="I357" s="430"/>
      <c r="J357" s="428"/>
      <c r="K357" s="429"/>
      <c r="L357" s="426"/>
      <c r="M357" s="421"/>
    </row>
    <row r="358" spans="1:13" s="416" customFormat="1" ht="12">
      <c r="A358" s="426"/>
      <c r="B358" s="424"/>
      <c r="C358" s="425"/>
      <c r="D358" s="426"/>
      <c r="E358" s="426"/>
      <c r="F358" s="427"/>
      <c r="G358" s="428"/>
      <c r="H358" s="429"/>
      <c r="I358" s="430"/>
      <c r="J358" s="428"/>
      <c r="K358" s="429"/>
      <c r="L358" s="426"/>
      <c r="M358" s="421"/>
    </row>
    <row r="359" spans="1:13" s="416" customFormat="1" ht="12">
      <c r="A359" s="426"/>
      <c r="B359" s="424"/>
      <c r="C359" s="425"/>
      <c r="D359" s="426"/>
      <c r="E359" s="426"/>
      <c r="F359" s="427"/>
      <c r="G359" s="428"/>
      <c r="H359" s="429"/>
      <c r="I359" s="430"/>
      <c r="J359" s="428"/>
      <c r="K359" s="429"/>
      <c r="L359" s="426"/>
      <c r="M359" s="421"/>
    </row>
    <row r="360" spans="1:13" s="441" customFormat="1" ht="21" customHeight="1">
      <c r="A360" s="462"/>
      <c r="B360" s="463"/>
      <c r="C360" s="462"/>
      <c r="D360" s="464"/>
      <c r="E360" s="465"/>
      <c r="F360" s="462"/>
      <c r="G360" s="464"/>
      <c r="H360" s="443"/>
      <c r="I360" s="443"/>
      <c r="J360" s="469"/>
      <c r="K360" s="444"/>
      <c r="L360" s="444"/>
      <c r="M360" s="467"/>
    </row>
    <row r="361" spans="1:13" s="416" customFormat="1" ht="12">
      <c r="A361" s="426"/>
      <c r="B361" s="424"/>
      <c r="C361" s="425"/>
      <c r="D361" s="426"/>
      <c r="E361" s="426"/>
      <c r="F361" s="427"/>
      <c r="G361" s="428"/>
      <c r="H361" s="429"/>
      <c r="I361" s="430"/>
      <c r="J361" s="428"/>
      <c r="K361" s="429"/>
      <c r="L361" s="426"/>
      <c r="M361" s="421"/>
    </row>
    <row r="362" spans="1:13" s="416" customFormat="1" ht="12">
      <c r="A362" s="426"/>
      <c r="B362" s="424"/>
      <c r="C362" s="425"/>
      <c r="D362" s="426"/>
      <c r="E362" s="426"/>
      <c r="F362" s="427"/>
      <c r="G362" s="428"/>
      <c r="H362" s="429"/>
      <c r="I362" s="430"/>
      <c r="J362" s="428"/>
      <c r="K362" s="429"/>
      <c r="L362" s="426"/>
      <c r="M362" s="421"/>
    </row>
    <row r="363" spans="1:13" s="416" customFormat="1" ht="12">
      <c r="A363" s="426"/>
      <c r="B363" s="424"/>
      <c r="C363" s="425"/>
      <c r="D363" s="426"/>
      <c r="E363" s="426"/>
      <c r="F363" s="427"/>
      <c r="G363" s="428"/>
      <c r="H363" s="429"/>
      <c r="I363" s="430"/>
      <c r="J363" s="428"/>
      <c r="K363" s="429"/>
      <c r="L363" s="426"/>
      <c r="M363" s="421"/>
    </row>
    <row r="364" spans="1:13" s="416" customFormat="1" ht="12">
      <c r="A364" s="426"/>
      <c r="B364" s="424"/>
      <c r="C364" s="425"/>
      <c r="D364" s="426"/>
      <c r="E364" s="426"/>
      <c r="F364" s="427"/>
      <c r="G364" s="428"/>
      <c r="H364" s="429"/>
      <c r="I364" s="430"/>
      <c r="J364" s="428"/>
      <c r="K364" s="429"/>
      <c r="L364" s="426"/>
      <c r="M364" s="421"/>
    </row>
    <row r="365" spans="1:13" s="416" customFormat="1" ht="12">
      <c r="A365" s="426"/>
      <c r="B365" s="424"/>
      <c r="C365" s="425"/>
      <c r="D365" s="426"/>
      <c r="E365" s="426"/>
      <c r="F365" s="427"/>
      <c r="G365" s="428"/>
      <c r="H365" s="429"/>
      <c r="I365" s="430"/>
      <c r="J365" s="428"/>
      <c r="K365" s="429"/>
      <c r="L365" s="426"/>
      <c r="M365" s="421"/>
    </row>
    <row r="366" spans="1:13" s="416" customFormat="1" ht="12">
      <c r="A366" s="426"/>
      <c r="B366" s="424"/>
      <c r="C366" s="425"/>
      <c r="D366" s="426"/>
      <c r="E366" s="426"/>
      <c r="F366" s="427"/>
      <c r="G366" s="428"/>
      <c r="H366" s="429"/>
      <c r="I366" s="430"/>
      <c r="J366" s="428"/>
      <c r="K366" s="429"/>
      <c r="L366" s="426"/>
      <c r="M366" s="421"/>
    </row>
    <row r="367" spans="1:13" s="416" customFormat="1" ht="12">
      <c r="A367" s="426"/>
      <c r="B367" s="424"/>
      <c r="C367" s="425"/>
      <c r="D367" s="426"/>
      <c r="E367" s="426"/>
      <c r="F367" s="427"/>
      <c r="G367" s="428"/>
      <c r="H367" s="429"/>
      <c r="I367" s="430"/>
      <c r="J367" s="428"/>
      <c r="K367" s="429"/>
      <c r="L367" s="426"/>
      <c r="M367" s="421"/>
    </row>
    <row r="368" spans="1:13" s="416" customFormat="1" ht="12">
      <c r="A368" s="426"/>
      <c r="B368" s="424"/>
      <c r="C368" s="425"/>
      <c r="D368" s="426"/>
      <c r="E368" s="426"/>
      <c r="F368" s="427"/>
      <c r="G368" s="428"/>
      <c r="H368" s="429"/>
      <c r="I368" s="430"/>
      <c r="J368" s="428"/>
      <c r="K368" s="429"/>
      <c r="L368" s="426"/>
      <c r="M368" s="421"/>
    </row>
    <row r="369" spans="1:13" s="416" customFormat="1" ht="12">
      <c r="A369" s="426"/>
      <c r="B369" s="424"/>
      <c r="C369" s="425"/>
      <c r="D369" s="426"/>
      <c r="E369" s="426"/>
      <c r="F369" s="427"/>
      <c r="G369" s="428"/>
      <c r="H369" s="429"/>
      <c r="I369" s="430"/>
      <c r="J369" s="428"/>
      <c r="K369" s="429"/>
      <c r="L369" s="426"/>
      <c r="M369" s="421"/>
    </row>
    <row r="370" spans="1:13" s="416" customFormat="1" ht="12">
      <c r="A370" s="426"/>
      <c r="B370" s="424"/>
      <c r="C370" s="425"/>
      <c r="D370" s="426"/>
      <c r="E370" s="426"/>
      <c r="F370" s="427"/>
      <c r="G370" s="428"/>
      <c r="H370" s="429"/>
      <c r="I370" s="430"/>
      <c r="J370" s="428"/>
      <c r="K370" s="429"/>
      <c r="L370" s="426"/>
      <c r="M370" s="421"/>
    </row>
    <row r="371" spans="1:13" s="416" customFormat="1" ht="12">
      <c r="A371" s="426"/>
      <c r="B371" s="424"/>
      <c r="C371" s="425"/>
      <c r="D371" s="426"/>
      <c r="E371" s="426"/>
      <c r="F371" s="427"/>
      <c r="G371" s="428"/>
      <c r="H371" s="429"/>
      <c r="I371" s="430"/>
      <c r="J371" s="428"/>
      <c r="K371" s="429"/>
      <c r="L371" s="426"/>
      <c r="M371" s="421"/>
    </row>
    <row r="372" spans="1:13" s="416" customFormat="1" ht="12">
      <c r="A372" s="426"/>
      <c r="B372" s="424"/>
      <c r="C372" s="425"/>
      <c r="D372" s="426"/>
      <c r="E372" s="426"/>
      <c r="F372" s="427"/>
      <c r="G372" s="428"/>
      <c r="H372" s="429"/>
      <c r="I372" s="430"/>
      <c r="J372" s="428"/>
      <c r="K372" s="429"/>
      <c r="L372" s="426"/>
      <c r="M372" s="421"/>
    </row>
    <row r="373" spans="1:13" s="416" customFormat="1" ht="12">
      <c r="A373" s="426"/>
      <c r="B373" s="424"/>
      <c r="C373" s="425"/>
      <c r="D373" s="426"/>
      <c r="E373" s="426"/>
      <c r="F373" s="427"/>
      <c r="G373" s="428"/>
      <c r="H373" s="429"/>
      <c r="I373" s="430"/>
      <c r="J373" s="428"/>
      <c r="K373" s="429"/>
      <c r="L373" s="426"/>
      <c r="M373" s="421"/>
    </row>
    <row r="374" spans="1:13" s="416" customFormat="1" ht="12">
      <c r="A374" s="426"/>
      <c r="B374" s="424"/>
      <c r="C374" s="425"/>
      <c r="D374" s="426"/>
      <c r="E374" s="426"/>
      <c r="F374" s="427"/>
      <c r="G374" s="428"/>
      <c r="H374" s="429"/>
      <c r="I374" s="430"/>
      <c r="J374" s="428"/>
      <c r="K374" s="429"/>
      <c r="L374" s="426"/>
      <c r="M374" s="421"/>
    </row>
    <row r="375" spans="1:13" s="416" customFormat="1" ht="12">
      <c r="A375" s="426"/>
      <c r="B375" s="424"/>
      <c r="C375" s="425"/>
      <c r="D375" s="426"/>
      <c r="E375" s="426"/>
      <c r="F375" s="427"/>
      <c r="G375" s="428"/>
      <c r="H375" s="429"/>
      <c r="I375" s="430"/>
      <c r="J375" s="428"/>
      <c r="K375" s="429"/>
      <c r="L375" s="426"/>
      <c r="M375" s="421"/>
    </row>
    <row r="376" spans="1:13" s="416" customFormat="1" ht="12">
      <c r="A376" s="426"/>
      <c r="B376" s="424"/>
      <c r="C376" s="425"/>
      <c r="D376" s="426"/>
      <c r="E376" s="426"/>
      <c r="F376" s="427"/>
      <c r="G376" s="428"/>
      <c r="H376" s="429"/>
      <c r="I376" s="430"/>
      <c r="J376" s="428"/>
      <c r="K376" s="429"/>
      <c r="L376" s="426"/>
      <c r="M376" s="421"/>
    </row>
    <row r="377" spans="1:13" s="416" customFormat="1" ht="12">
      <c r="A377" s="426"/>
      <c r="B377" s="424"/>
      <c r="C377" s="425"/>
      <c r="D377" s="426"/>
      <c r="E377" s="426"/>
      <c r="F377" s="427"/>
      <c r="G377" s="428"/>
      <c r="H377" s="429"/>
      <c r="I377" s="430"/>
      <c r="J377" s="428"/>
      <c r="K377" s="429"/>
      <c r="L377" s="426"/>
      <c r="M377" s="421"/>
    </row>
    <row r="378" spans="1:13" s="416" customFormat="1" ht="12">
      <c r="A378" s="426"/>
      <c r="B378" s="424"/>
      <c r="C378" s="425"/>
      <c r="D378" s="426"/>
      <c r="E378" s="426"/>
      <c r="F378" s="427"/>
      <c r="G378" s="428"/>
      <c r="H378" s="429"/>
      <c r="I378" s="430"/>
      <c r="J378" s="428"/>
      <c r="K378" s="429"/>
      <c r="L378" s="426"/>
      <c r="M378" s="421"/>
    </row>
    <row r="379" spans="1:13" s="416" customFormat="1" ht="12">
      <c r="A379" s="426"/>
      <c r="B379" s="424"/>
      <c r="C379" s="425"/>
      <c r="D379" s="426"/>
      <c r="E379" s="426"/>
      <c r="F379" s="427"/>
      <c r="G379" s="428"/>
      <c r="H379" s="429"/>
      <c r="I379" s="430"/>
      <c r="J379" s="428"/>
      <c r="K379" s="429"/>
      <c r="L379" s="426"/>
      <c r="M379" s="421"/>
    </row>
    <row r="380" spans="1:13" s="416" customFormat="1" ht="12">
      <c r="A380" s="426"/>
      <c r="B380" s="424"/>
      <c r="C380" s="425"/>
      <c r="D380" s="426"/>
      <c r="E380" s="426"/>
      <c r="F380" s="427"/>
      <c r="G380" s="428"/>
      <c r="H380" s="429"/>
      <c r="I380" s="430"/>
      <c r="J380" s="428"/>
      <c r="K380" s="429"/>
      <c r="L380" s="426"/>
      <c r="M380" s="421"/>
    </row>
    <row r="381" spans="1:13" s="416" customFormat="1" ht="12">
      <c r="A381" s="426"/>
      <c r="B381" s="424"/>
      <c r="C381" s="425"/>
      <c r="D381" s="426"/>
      <c r="E381" s="426"/>
      <c r="F381" s="427"/>
      <c r="G381" s="428"/>
      <c r="H381" s="429"/>
      <c r="I381" s="430"/>
      <c r="J381" s="428"/>
      <c r="K381" s="429"/>
      <c r="L381" s="426"/>
      <c r="M381" s="421"/>
    </row>
    <row r="382" spans="1:13" s="416" customFormat="1" ht="12">
      <c r="A382" s="426"/>
      <c r="B382" s="424"/>
      <c r="C382" s="425"/>
      <c r="D382" s="426"/>
      <c r="E382" s="426"/>
      <c r="F382" s="427"/>
      <c r="G382" s="428"/>
      <c r="H382" s="429"/>
      <c r="I382" s="430"/>
      <c r="J382" s="428"/>
      <c r="K382" s="429"/>
      <c r="L382" s="426"/>
      <c r="M382" s="421"/>
    </row>
    <row r="383" spans="1:13" s="416" customFormat="1" ht="12">
      <c r="A383" s="426"/>
      <c r="B383" s="424"/>
      <c r="C383" s="425"/>
      <c r="D383" s="426"/>
      <c r="E383" s="426"/>
      <c r="F383" s="427"/>
      <c r="G383" s="428"/>
      <c r="H383" s="429"/>
      <c r="I383" s="430"/>
      <c r="J383" s="428"/>
      <c r="K383" s="429"/>
      <c r="L383" s="426"/>
      <c r="M383" s="421"/>
    </row>
    <row r="384" spans="1:13" s="416" customFormat="1" ht="12">
      <c r="A384" s="426"/>
      <c r="B384" s="424"/>
      <c r="C384" s="425"/>
      <c r="D384" s="426"/>
      <c r="E384" s="426"/>
      <c r="F384" s="427"/>
      <c r="G384" s="428"/>
      <c r="H384" s="429"/>
      <c r="I384" s="430"/>
      <c r="J384" s="428"/>
      <c r="K384" s="429"/>
      <c r="L384" s="426"/>
      <c r="M384" s="421"/>
    </row>
    <row r="385" spans="1:13" s="416" customFormat="1" ht="12">
      <c r="A385" s="426"/>
      <c r="B385" s="424"/>
      <c r="C385" s="425"/>
      <c r="D385" s="426"/>
      <c r="E385" s="426"/>
      <c r="F385" s="427"/>
      <c r="G385" s="428"/>
      <c r="H385" s="429"/>
      <c r="I385" s="430"/>
      <c r="J385" s="428"/>
      <c r="K385" s="429"/>
      <c r="L385" s="426"/>
      <c r="M385" s="421"/>
    </row>
    <row r="386" spans="1:13" s="416" customFormat="1" ht="12">
      <c r="A386" s="426"/>
      <c r="B386" s="424"/>
      <c r="C386" s="425"/>
      <c r="D386" s="426"/>
      <c r="E386" s="426"/>
      <c r="F386" s="427"/>
      <c r="G386" s="428"/>
      <c r="H386" s="429"/>
      <c r="I386" s="430"/>
      <c r="J386" s="428"/>
      <c r="K386" s="429"/>
      <c r="L386" s="426"/>
      <c r="M386" s="421"/>
    </row>
    <row r="387" spans="1:13" s="416" customFormat="1" ht="12">
      <c r="A387" s="426"/>
      <c r="B387" s="424"/>
      <c r="C387" s="425"/>
      <c r="D387" s="426"/>
      <c r="E387" s="426"/>
      <c r="F387" s="427"/>
      <c r="G387" s="428"/>
      <c r="H387" s="429"/>
      <c r="I387" s="430"/>
      <c r="J387" s="428"/>
      <c r="K387" s="429"/>
      <c r="L387" s="426"/>
      <c r="M387" s="421"/>
    </row>
    <row r="388" spans="1:13" s="416" customFormat="1" ht="12">
      <c r="A388" s="426"/>
      <c r="B388" s="424"/>
      <c r="C388" s="425"/>
      <c r="D388" s="426"/>
      <c r="E388" s="426"/>
      <c r="F388" s="427"/>
      <c r="G388" s="428"/>
      <c r="H388" s="429"/>
      <c r="I388" s="430"/>
      <c r="J388" s="428"/>
      <c r="K388" s="429"/>
      <c r="L388" s="426"/>
      <c r="M388" s="421"/>
    </row>
    <row r="389" spans="1:13" s="416" customFormat="1" ht="12">
      <c r="A389" s="426"/>
      <c r="B389" s="424"/>
      <c r="C389" s="425"/>
      <c r="D389" s="426"/>
      <c r="E389" s="426"/>
      <c r="F389" s="427"/>
      <c r="G389" s="428"/>
      <c r="H389" s="429"/>
      <c r="I389" s="430"/>
      <c r="J389" s="428"/>
      <c r="K389" s="429"/>
      <c r="L389" s="426"/>
      <c r="M389" s="421"/>
    </row>
    <row r="390" spans="1:13" s="441" customFormat="1" ht="21" customHeight="1">
      <c r="A390" s="462"/>
      <c r="B390" s="463"/>
      <c r="C390" s="463"/>
      <c r="D390" s="464"/>
      <c r="E390" s="465"/>
      <c r="F390" s="468"/>
      <c r="G390" s="464"/>
      <c r="H390" s="443"/>
      <c r="I390" s="443"/>
      <c r="J390" s="469"/>
      <c r="K390" s="444"/>
      <c r="L390" s="444"/>
      <c r="M390" s="467"/>
    </row>
    <row r="391" spans="1:13" s="416" customFormat="1" ht="12">
      <c r="A391" s="426"/>
      <c r="B391" s="424"/>
      <c r="C391" s="425"/>
      <c r="D391" s="426"/>
      <c r="E391" s="426"/>
      <c r="F391" s="427"/>
      <c r="G391" s="428"/>
      <c r="H391" s="429"/>
      <c r="I391" s="430"/>
      <c r="J391" s="428"/>
      <c r="K391" s="429"/>
      <c r="L391" s="426"/>
      <c r="M391" s="421"/>
    </row>
    <row r="392" spans="1:13" s="416" customFormat="1" ht="12">
      <c r="A392" s="426"/>
      <c r="B392" s="424"/>
      <c r="C392" s="425"/>
      <c r="D392" s="426"/>
      <c r="E392" s="426"/>
      <c r="F392" s="427"/>
      <c r="G392" s="428"/>
      <c r="H392" s="429"/>
      <c r="I392" s="430"/>
      <c r="J392" s="428"/>
      <c r="K392" s="429"/>
      <c r="L392" s="426"/>
      <c r="M392" s="421"/>
    </row>
    <row r="393" spans="1:13" s="416" customFormat="1" ht="12">
      <c r="A393" s="426"/>
      <c r="B393" s="424"/>
      <c r="C393" s="425"/>
      <c r="D393" s="426"/>
      <c r="E393" s="426"/>
      <c r="F393" s="427"/>
      <c r="G393" s="428"/>
      <c r="H393" s="429"/>
      <c r="I393" s="430"/>
      <c r="J393" s="428"/>
      <c r="K393" s="429"/>
      <c r="L393" s="426"/>
      <c r="M393" s="421"/>
    </row>
    <row r="394" spans="1:13" s="416" customFormat="1" ht="12">
      <c r="A394" s="426"/>
      <c r="B394" s="424"/>
      <c r="C394" s="425"/>
      <c r="D394" s="426"/>
      <c r="E394" s="426"/>
      <c r="F394" s="427"/>
      <c r="G394" s="428"/>
      <c r="H394" s="429"/>
      <c r="I394" s="430"/>
      <c r="J394" s="428"/>
      <c r="K394" s="429"/>
      <c r="L394" s="426"/>
      <c r="M394" s="421"/>
    </row>
    <row r="395" spans="1:13" s="416" customFormat="1" ht="12">
      <c r="A395" s="426"/>
      <c r="B395" s="424"/>
      <c r="C395" s="425"/>
      <c r="D395" s="426"/>
      <c r="E395" s="426"/>
      <c r="F395" s="427"/>
      <c r="G395" s="428"/>
      <c r="H395" s="429"/>
      <c r="I395" s="430"/>
      <c r="J395" s="428"/>
      <c r="K395" s="429"/>
      <c r="L395" s="426"/>
      <c r="M395" s="421"/>
    </row>
    <row r="396" spans="1:13" s="416" customFormat="1" ht="12">
      <c r="A396" s="426"/>
      <c r="B396" s="424"/>
      <c r="C396" s="425"/>
      <c r="D396" s="426"/>
      <c r="E396" s="426"/>
      <c r="F396" s="427"/>
      <c r="G396" s="428"/>
      <c r="H396" s="429"/>
      <c r="I396" s="430"/>
      <c r="J396" s="428"/>
      <c r="K396" s="429"/>
      <c r="L396" s="426"/>
      <c r="M396" s="421"/>
    </row>
    <row r="397" spans="1:13" s="416" customFormat="1" ht="12">
      <c r="A397" s="426"/>
      <c r="B397" s="424"/>
      <c r="C397" s="425"/>
      <c r="D397" s="426"/>
      <c r="E397" s="426"/>
      <c r="F397" s="427"/>
      <c r="G397" s="428"/>
      <c r="H397" s="429"/>
      <c r="I397" s="430"/>
      <c r="J397" s="428"/>
      <c r="K397" s="429"/>
      <c r="L397" s="426"/>
      <c r="M397" s="421"/>
    </row>
    <row r="398" spans="1:13" s="416" customFormat="1" ht="12">
      <c r="A398" s="426"/>
      <c r="B398" s="424"/>
      <c r="C398" s="425"/>
      <c r="D398" s="426"/>
      <c r="E398" s="426"/>
      <c r="F398" s="427"/>
      <c r="G398" s="428"/>
      <c r="H398" s="429"/>
      <c r="I398" s="430"/>
      <c r="J398" s="428"/>
      <c r="K398" s="429"/>
      <c r="L398" s="426"/>
      <c r="M398" s="421"/>
    </row>
    <row r="399" spans="1:13" s="416" customFormat="1" ht="12">
      <c r="A399" s="426"/>
      <c r="B399" s="424"/>
      <c r="C399" s="425"/>
      <c r="D399" s="426"/>
      <c r="E399" s="426"/>
      <c r="F399" s="427"/>
      <c r="G399" s="428"/>
      <c r="H399" s="429"/>
      <c r="I399" s="430"/>
      <c r="J399" s="428"/>
      <c r="K399" s="429"/>
      <c r="L399" s="426"/>
      <c r="M399" s="421"/>
    </row>
    <row r="400" spans="1:13" s="416" customFormat="1" ht="12">
      <c r="A400" s="426"/>
      <c r="B400" s="424"/>
      <c r="C400" s="425"/>
      <c r="D400" s="426"/>
      <c r="E400" s="426"/>
      <c r="F400" s="427"/>
      <c r="G400" s="428"/>
      <c r="H400" s="429"/>
      <c r="I400" s="430"/>
      <c r="J400" s="428"/>
      <c r="K400" s="429"/>
      <c r="L400" s="426"/>
      <c r="M400" s="421"/>
    </row>
    <row r="401" spans="1:13" s="416" customFormat="1" ht="12">
      <c r="A401" s="426"/>
      <c r="B401" s="424"/>
      <c r="C401" s="425"/>
      <c r="D401" s="426"/>
      <c r="E401" s="426"/>
      <c r="F401" s="427"/>
      <c r="G401" s="428"/>
      <c r="H401" s="429"/>
      <c r="I401" s="430"/>
      <c r="J401" s="428"/>
      <c r="K401" s="429"/>
      <c r="L401" s="426"/>
      <c r="M401" s="421"/>
    </row>
    <row r="402" spans="1:13" s="416" customFormat="1" ht="12">
      <c r="A402" s="426"/>
      <c r="B402" s="424"/>
      <c r="C402" s="425"/>
      <c r="D402" s="426"/>
      <c r="E402" s="426"/>
      <c r="F402" s="427"/>
      <c r="G402" s="428"/>
      <c r="H402" s="429"/>
      <c r="I402" s="430"/>
      <c r="J402" s="428"/>
      <c r="K402" s="429"/>
      <c r="L402" s="426"/>
      <c r="M402" s="421"/>
    </row>
    <row r="403" spans="1:13" s="416" customFormat="1" ht="12">
      <c r="A403" s="426"/>
      <c r="B403" s="424"/>
      <c r="C403" s="425"/>
      <c r="D403" s="426"/>
      <c r="E403" s="426"/>
      <c r="F403" s="427"/>
      <c r="G403" s="428"/>
      <c r="H403" s="429"/>
      <c r="I403" s="430"/>
      <c r="J403" s="428"/>
      <c r="K403" s="429"/>
      <c r="L403" s="426"/>
      <c r="M403" s="421"/>
    </row>
    <row r="404" spans="1:13" s="416" customFormat="1" ht="12">
      <c r="A404" s="426"/>
      <c r="B404" s="424"/>
      <c r="C404" s="425"/>
      <c r="D404" s="426"/>
      <c r="E404" s="426"/>
      <c r="F404" s="427"/>
      <c r="G404" s="428"/>
      <c r="H404" s="429"/>
      <c r="I404" s="430"/>
      <c r="J404" s="428"/>
      <c r="K404" s="429"/>
      <c r="L404" s="426"/>
      <c r="M404" s="421"/>
    </row>
    <row r="405" spans="1:13" s="416" customFormat="1" ht="12">
      <c r="A405" s="426"/>
      <c r="B405" s="424"/>
      <c r="C405" s="425"/>
      <c r="D405" s="426"/>
      <c r="E405" s="426"/>
      <c r="F405" s="427"/>
      <c r="G405" s="428"/>
      <c r="H405" s="429"/>
      <c r="I405" s="430"/>
      <c r="J405" s="428"/>
      <c r="K405" s="429"/>
      <c r="L405" s="426"/>
      <c r="M405" s="421"/>
    </row>
    <row r="406" spans="1:13" s="416" customFormat="1" ht="12">
      <c r="A406" s="426"/>
      <c r="B406" s="424"/>
      <c r="C406" s="425"/>
      <c r="D406" s="426"/>
      <c r="E406" s="426"/>
      <c r="F406" s="427"/>
      <c r="G406" s="428"/>
      <c r="H406" s="429"/>
      <c r="I406" s="430"/>
      <c r="J406" s="428"/>
      <c r="K406" s="429"/>
      <c r="L406" s="426"/>
      <c r="M406" s="421"/>
    </row>
    <row r="407" spans="1:13" s="416" customFormat="1" ht="12">
      <c r="A407" s="426"/>
      <c r="B407" s="424"/>
      <c r="C407" s="425"/>
      <c r="D407" s="426"/>
      <c r="E407" s="426"/>
      <c r="F407" s="427"/>
      <c r="G407" s="428"/>
      <c r="H407" s="429"/>
      <c r="I407" s="430"/>
      <c r="J407" s="428"/>
      <c r="K407" s="429"/>
      <c r="L407" s="426"/>
      <c r="M407" s="421"/>
    </row>
    <row r="408" spans="1:13" s="416" customFormat="1" ht="12">
      <c r="A408" s="426"/>
      <c r="B408" s="424"/>
      <c r="C408" s="425"/>
      <c r="D408" s="426"/>
      <c r="E408" s="426"/>
      <c r="F408" s="427"/>
      <c r="G408" s="428"/>
      <c r="H408" s="429"/>
      <c r="I408" s="430"/>
      <c r="J408" s="428"/>
      <c r="K408" s="429"/>
      <c r="L408" s="426"/>
      <c r="M408" s="421"/>
    </row>
    <row r="409" spans="1:13" s="416" customFormat="1" ht="12">
      <c r="A409" s="426"/>
      <c r="B409" s="424"/>
      <c r="C409" s="425"/>
      <c r="D409" s="426"/>
      <c r="E409" s="426"/>
      <c r="F409" s="427"/>
      <c r="G409" s="428"/>
      <c r="H409" s="429"/>
      <c r="I409" s="430"/>
      <c r="J409" s="428"/>
      <c r="K409" s="429"/>
      <c r="L409" s="426"/>
      <c r="M409" s="421"/>
    </row>
    <row r="410" spans="1:13" s="416" customFormat="1" ht="12">
      <c r="A410" s="426"/>
      <c r="B410" s="424"/>
      <c r="C410" s="425"/>
      <c r="D410" s="426"/>
      <c r="E410" s="426"/>
      <c r="F410" s="427"/>
      <c r="G410" s="428"/>
      <c r="H410" s="429"/>
      <c r="I410" s="430"/>
      <c r="J410" s="428"/>
      <c r="K410" s="429"/>
      <c r="L410" s="426"/>
      <c r="M410" s="421"/>
    </row>
    <row r="411" spans="1:13" s="416" customFormat="1" ht="12">
      <c r="A411" s="426"/>
      <c r="B411" s="424"/>
      <c r="C411" s="425"/>
      <c r="D411" s="426"/>
      <c r="E411" s="426"/>
      <c r="F411" s="427"/>
      <c r="G411" s="428"/>
      <c r="H411" s="429"/>
      <c r="I411" s="430"/>
      <c r="J411" s="428"/>
      <c r="K411" s="429"/>
      <c r="L411" s="426"/>
      <c r="M411" s="421"/>
    </row>
    <row r="412" spans="1:13" s="416" customFormat="1" ht="12">
      <c r="A412" s="426"/>
      <c r="B412" s="424"/>
      <c r="C412" s="425"/>
      <c r="D412" s="426"/>
      <c r="E412" s="426"/>
      <c r="F412" s="427"/>
      <c r="G412" s="428"/>
      <c r="H412" s="429"/>
      <c r="I412" s="430"/>
      <c r="J412" s="428"/>
      <c r="K412" s="429"/>
      <c r="L412" s="426"/>
      <c r="M412" s="421"/>
    </row>
    <row r="413" spans="1:13" s="416" customFormat="1" ht="12">
      <c r="A413" s="426"/>
      <c r="B413" s="424"/>
      <c r="C413" s="425"/>
      <c r="D413" s="426"/>
      <c r="E413" s="426"/>
      <c r="F413" s="427"/>
      <c r="G413" s="428"/>
      <c r="H413" s="429"/>
      <c r="I413" s="430"/>
      <c r="J413" s="428"/>
      <c r="K413" s="429"/>
      <c r="L413" s="426"/>
      <c r="M413" s="421"/>
    </row>
    <row r="414" spans="1:13" s="416" customFormat="1" ht="12">
      <c r="A414" s="426"/>
      <c r="B414" s="424"/>
      <c r="C414" s="425"/>
      <c r="D414" s="426"/>
      <c r="E414" s="426"/>
      <c r="F414" s="427"/>
      <c r="G414" s="428"/>
      <c r="H414" s="429"/>
      <c r="I414" s="430"/>
      <c r="J414" s="428"/>
      <c r="K414" s="429"/>
      <c r="L414" s="426"/>
      <c r="M414" s="421"/>
    </row>
    <row r="415" spans="1:13" s="416" customFormat="1" ht="12">
      <c r="A415" s="426"/>
      <c r="B415" s="424"/>
      <c r="C415" s="425"/>
      <c r="D415" s="426"/>
      <c r="E415" s="426"/>
      <c r="F415" s="427"/>
      <c r="G415" s="428"/>
      <c r="H415" s="429"/>
      <c r="I415" s="430"/>
      <c r="J415" s="428"/>
      <c r="K415" s="429"/>
      <c r="L415" s="426"/>
      <c r="M415" s="421"/>
    </row>
    <row r="416" spans="1:13" s="416" customFormat="1" ht="12">
      <c r="A416" s="426"/>
      <c r="B416" s="424"/>
      <c r="C416" s="425"/>
      <c r="D416" s="426"/>
      <c r="E416" s="426"/>
      <c r="F416" s="427"/>
      <c r="G416" s="428"/>
      <c r="H416" s="429"/>
      <c r="I416" s="430"/>
      <c r="J416" s="428"/>
      <c r="K416" s="429"/>
      <c r="L416" s="426"/>
      <c r="M416" s="421"/>
    </row>
    <row r="417" spans="1:13" s="416" customFormat="1" ht="12">
      <c r="A417" s="426"/>
      <c r="B417" s="424"/>
      <c r="C417" s="425"/>
      <c r="D417" s="426"/>
      <c r="E417" s="426"/>
      <c r="F417" s="427"/>
      <c r="G417" s="428"/>
      <c r="H417" s="429"/>
      <c r="I417" s="430"/>
      <c r="J417" s="428"/>
      <c r="K417" s="429"/>
      <c r="L417" s="426"/>
      <c r="M417" s="421"/>
    </row>
    <row r="418" spans="1:13" s="416" customFormat="1" ht="12">
      <c r="A418" s="426"/>
      <c r="B418" s="424"/>
      <c r="C418" s="425"/>
      <c r="D418" s="426"/>
      <c r="E418" s="426"/>
      <c r="F418" s="427"/>
      <c r="G418" s="428"/>
      <c r="H418" s="429"/>
      <c r="I418" s="430"/>
      <c r="J418" s="428"/>
      <c r="K418" s="429"/>
      <c r="L418" s="426"/>
      <c r="M418" s="421"/>
    </row>
    <row r="419" spans="1:13" s="416" customFormat="1" ht="12">
      <c r="A419" s="426"/>
      <c r="B419" s="424"/>
      <c r="C419" s="425"/>
      <c r="D419" s="426"/>
      <c r="E419" s="426"/>
      <c r="F419" s="427"/>
      <c r="G419" s="428"/>
      <c r="H419" s="429"/>
      <c r="I419" s="430"/>
      <c r="J419" s="428"/>
      <c r="K419" s="429"/>
      <c r="L419" s="426"/>
      <c r="M419" s="421"/>
    </row>
    <row r="420" spans="1:13" s="416" customFormat="1" ht="12">
      <c r="A420" s="426"/>
      <c r="B420" s="424"/>
      <c r="C420" s="425"/>
      <c r="D420" s="426"/>
      <c r="E420" s="426"/>
      <c r="F420" s="427"/>
      <c r="G420" s="428"/>
      <c r="H420" s="429"/>
      <c r="I420" s="430"/>
      <c r="J420" s="428"/>
      <c r="K420" s="429"/>
      <c r="L420" s="426"/>
      <c r="M420" s="421"/>
    </row>
    <row r="421" spans="1:13" s="416" customFormat="1" ht="12">
      <c r="A421" s="426"/>
      <c r="B421" s="424"/>
      <c r="C421" s="425"/>
      <c r="D421" s="426"/>
      <c r="E421" s="426"/>
      <c r="F421" s="427"/>
      <c r="G421" s="428"/>
      <c r="H421" s="429"/>
      <c r="I421" s="430"/>
      <c r="J421" s="428"/>
      <c r="K421" s="429"/>
      <c r="L421" s="426"/>
      <c r="M421" s="421"/>
    </row>
    <row r="422" spans="1:13" s="416" customFormat="1" ht="12">
      <c r="A422" s="426"/>
      <c r="B422" s="424"/>
      <c r="C422" s="425"/>
      <c r="D422" s="426"/>
      <c r="E422" s="426"/>
      <c r="F422" s="427"/>
      <c r="G422" s="428"/>
      <c r="H422" s="429"/>
      <c r="I422" s="430"/>
      <c r="J422" s="428"/>
      <c r="K422" s="429"/>
      <c r="L422" s="426"/>
      <c r="M422" s="421"/>
    </row>
    <row r="423" spans="1:13" s="416" customFormat="1" ht="12">
      <c r="A423" s="426"/>
      <c r="B423" s="424"/>
      <c r="C423" s="425"/>
      <c r="D423" s="426"/>
      <c r="E423" s="426"/>
      <c r="F423" s="427"/>
      <c r="G423" s="428"/>
      <c r="H423" s="429"/>
      <c r="I423" s="430"/>
      <c r="J423" s="428"/>
      <c r="K423" s="429"/>
      <c r="L423" s="426"/>
      <c r="M423" s="421"/>
    </row>
    <row r="424" spans="1:13" s="416" customFormat="1" ht="12">
      <c r="A424" s="426"/>
      <c r="B424" s="424"/>
      <c r="C424" s="425"/>
      <c r="D424" s="426"/>
      <c r="E424" s="426"/>
      <c r="F424" s="427"/>
      <c r="G424" s="428"/>
      <c r="H424" s="429"/>
      <c r="I424" s="430"/>
      <c r="J424" s="428"/>
      <c r="K424" s="429"/>
      <c r="L424" s="426"/>
      <c r="M424" s="421"/>
    </row>
    <row r="425" spans="1:13" s="416" customFormat="1" ht="12">
      <c r="A425" s="426"/>
      <c r="B425" s="424"/>
      <c r="C425" s="425"/>
      <c r="D425" s="426"/>
      <c r="E425" s="426"/>
      <c r="F425" s="427"/>
      <c r="G425" s="428"/>
      <c r="H425" s="429"/>
      <c r="I425" s="430"/>
      <c r="J425" s="428"/>
      <c r="K425" s="429"/>
      <c r="L425" s="426"/>
      <c r="M425" s="421"/>
    </row>
    <row r="426" spans="1:13" s="416" customFormat="1" ht="12">
      <c r="A426" s="426"/>
      <c r="B426" s="424"/>
      <c r="C426" s="425"/>
      <c r="D426" s="426"/>
      <c r="E426" s="426"/>
      <c r="F426" s="427"/>
      <c r="G426" s="428"/>
      <c r="H426" s="429"/>
      <c r="I426" s="430"/>
      <c r="J426" s="428"/>
      <c r="K426" s="429"/>
      <c r="L426" s="426"/>
      <c r="M426" s="421"/>
    </row>
    <row r="427" spans="1:13" s="416" customFormat="1" ht="12">
      <c r="A427" s="426"/>
      <c r="B427" s="424"/>
      <c r="C427" s="425"/>
      <c r="D427" s="426"/>
      <c r="E427" s="426"/>
      <c r="F427" s="427"/>
      <c r="G427" s="428"/>
      <c r="H427" s="429"/>
      <c r="I427" s="430"/>
      <c r="J427" s="428"/>
      <c r="K427" s="429"/>
      <c r="L427" s="426"/>
      <c r="M427" s="421"/>
    </row>
    <row r="428" spans="1:13" s="416" customFormat="1" ht="12">
      <c r="A428" s="426"/>
      <c r="B428" s="424"/>
      <c r="C428" s="425"/>
      <c r="D428" s="426"/>
      <c r="E428" s="426"/>
      <c r="F428" s="427"/>
      <c r="G428" s="428"/>
      <c r="H428" s="429"/>
      <c r="I428" s="430"/>
      <c r="J428" s="428"/>
      <c r="K428" s="429"/>
      <c r="L428" s="426"/>
      <c r="M428" s="421"/>
    </row>
    <row r="429" spans="1:13" s="416" customFormat="1" ht="12">
      <c r="A429" s="426"/>
      <c r="B429" s="424"/>
      <c r="C429" s="425"/>
      <c r="D429" s="426"/>
      <c r="E429" s="426"/>
      <c r="F429" s="427"/>
      <c r="G429" s="428"/>
      <c r="H429" s="429"/>
      <c r="I429" s="430"/>
      <c r="J429" s="428"/>
      <c r="K429" s="429"/>
      <c r="L429" s="426"/>
      <c r="M429" s="421"/>
    </row>
    <row r="430" spans="1:13" s="416" customFormat="1" ht="12">
      <c r="A430" s="426"/>
      <c r="B430" s="424"/>
      <c r="C430" s="425"/>
      <c r="D430" s="426"/>
      <c r="E430" s="426"/>
      <c r="F430" s="427"/>
      <c r="G430" s="428"/>
      <c r="H430" s="429"/>
      <c r="I430" s="430"/>
      <c r="J430" s="428"/>
      <c r="K430" s="429"/>
      <c r="L430" s="426"/>
      <c r="M430" s="421"/>
    </row>
    <row r="431" spans="1:13" s="416" customFormat="1" ht="12">
      <c r="A431" s="426"/>
      <c r="B431" s="424"/>
      <c r="C431" s="425"/>
      <c r="D431" s="426"/>
      <c r="E431" s="426"/>
      <c r="F431" s="427"/>
      <c r="G431" s="428"/>
      <c r="H431" s="429"/>
      <c r="I431" s="430"/>
      <c r="J431" s="428"/>
      <c r="K431" s="429"/>
      <c r="L431" s="426"/>
      <c r="M431" s="421"/>
    </row>
    <row r="432" spans="1:13" s="416" customFormat="1" ht="12">
      <c r="A432" s="426"/>
      <c r="B432" s="424"/>
      <c r="C432" s="425"/>
      <c r="D432" s="426"/>
      <c r="E432" s="426"/>
      <c r="F432" s="427"/>
      <c r="G432" s="428"/>
      <c r="H432" s="429"/>
      <c r="I432" s="430"/>
      <c r="J432" s="428"/>
      <c r="K432" s="429"/>
      <c r="L432" s="426"/>
      <c r="M432" s="421"/>
    </row>
    <row r="433" spans="1:13" s="416" customFormat="1" ht="12">
      <c r="A433" s="426"/>
      <c r="B433" s="424"/>
      <c r="C433" s="425"/>
      <c r="D433" s="426"/>
      <c r="E433" s="426"/>
      <c r="F433" s="427"/>
      <c r="G433" s="428"/>
      <c r="H433" s="429"/>
      <c r="I433" s="430"/>
      <c r="J433" s="428"/>
      <c r="K433" s="429"/>
      <c r="L433" s="426"/>
      <c r="M433" s="421"/>
    </row>
    <row r="434" spans="1:13" s="416" customFormat="1" ht="12">
      <c r="A434" s="426"/>
      <c r="B434" s="424"/>
      <c r="C434" s="425"/>
      <c r="D434" s="426"/>
      <c r="E434" s="426"/>
      <c r="F434" s="427"/>
      <c r="G434" s="428"/>
      <c r="H434" s="429"/>
      <c r="I434" s="430"/>
      <c r="J434" s="428"/>
      <c r="K434" s="429"/>
      <c r="L434" s="426"/>
      <c r="M434" s="421"/>
    </row>
    <row r="435" spans="1:13" s="416" customFormat="1" ht="12">
      <c r="A435" s="426"/>
      <c r="B435" s="424"/>
      <c r="C435" s="425"/>
      <c r="D435" s="426"/>
      <c r="E435" s="426"/>
      <c r="F435" s="427"/>
      <c r="G435" s="428"/>
      <c r="H435" s="429"/>
      <c r="I435" s="430"/>
      <c r="J435" s="428"/>
      <c r="K435" s="429"/>
      <c r="L435" s="426"/>
      <c r="M435" s="421"/>
    </row>
    <row r="436" spans="1:13" s="416" customFormat="1" ht="12">
      <c r="A436" s="426"/>
      <c r="B436" s="424"/>
      <c r="C436" s="425"/>
      <c r="D436" s="426"/>
      <c r="E436" s="426"/>
      <c r="F436" s="427"/>
      <c r="G436" s="428"/>
      <c r="H436" s="429"/>
      <c r="I436" s="430"/>
      <c r="J436" s="428"/>
      <c r="K436" s="429"/>
      <c r="L436" s="426"/>
      <c r="M436" s="421"/>
    </row>
    <row r="437" spans="1:13" s="416" customFormat="1" ht="12">
      <c r="A437" s="426"/>
      <c r="B437" s="424"/>
      <c r="C437" s="425"/>
      <c r="D437" s="426"/>
      <c r="E437" s="426"/>
      <c r="F437" s="427"/>
      <c r="G437" s="428"/>
      <c r="H437" s="429"/>
      <c r="I437" s="430"/>
      <c r="J437" s="428"/>
      <c r="K437" s="429"/>
      <c r="L437" s="426"/>
      <c r="M437" s="421"/>
    </row>
    <row r="438" spans="1:13" s="416" customFormat="1" ht="12">
      <c r="A438" s="426"/>
      <c r="B438" s="424"/>
      <c r="C438" s="425"/>
      <c r="D438" s="426"/>
      <c r="E438" s="426"/>
      <c r="F438" s="427"/>
      <c r="G438" s="428"/>
      <c r="H438" s="429"/>
      <c r="I438" s="430"/>
      <c r="J438" s="428"/>
      <c r="K438" s="429"/>
      <c r="L438" s="426"/>
      <c r="M438" s="421"/>
    </row>
    <row r="439" spans="1:13" s="416" customFormat="1" ht="12">
      <c r="A439" s="426"/>
      <c r="B439" s="424"/>
      <c r="C439" s="425"/>
      <c r="D439" s="426"/>
      <c r="E439" s="426"/>
      <c r="F439" s="427"/>
      <c r="G439" s="428"/>
      <c r="H439" s="429"/>
      <c r="I439" s="430"/>
      <c r="J439" s="428"/>
      <c r="K439" s="429"/>
      <c r="L439" s="426"/>
      <c r="M439" s="421"/>
    </row>
    <row r="440" spans="1:13" s="416" customFormat="1" ht="12">
      <c r="A440" s="426"/>
      <c r="B440" s="424"/>
      <c r="C440" s="425"/>
      <c r="D440" s="426"/>
      <c r="E440" s="426"/>
      <c r="F440" s="427"/>
      <c r="G440" s="428"/>
      <c r="H440" s="429"/>
      <c r="I440" s="430"/>
      <c r="J440" s="428"/>
      <c r="K440" s="429"/>
      <c r="L440" s="426"/>
      <c r="M440" s="421"/>
    </row>
    <row r="441" spans="1:13" s="416" customFormat="1" ht="12">
      <c r="A441" s="426"/>
      <c r="B441" s="424"/>
      <c r="C441" s="425"/>
      <c r="D441" s="426"/>
      <c r="E441" s="426"/>
      <c r="F441" s="427"/>
      <c r="G441" s="428"/>
      <c r="H441" s="429"/>
      <c r="I441" s="430"/>
      <c r="J441" s="428"/>
      <c r="K441" s="429"/>
      <c r="L441" s="426"/>
      <c r="M441" s="421"/>
    </row>
    <row r="442" spans="1:13" s="416" customFormat="1" ht="12">
      <c r="A442" s="426"/>
      <c r="B442" s="424"/>
      <c r="C442" s="425"/>
      <c r="D442" s="426"/>
      <c r="E442" s="426"/>
      <c r="F442" s="427"/>
      <c r="G442" s="428"/>
      <c r="H442" s="429"/>
      <c r="I442" s="430"/>
      <c r="J442" s="428"/>
      <c r="K442" s="429"/>
      <c r="L442" s="426"/>
      <c r="M442" s="421"/>
    </row>
    <row r="443" spans="1:13" s="416" customFormat="1" ht="12">
      <c r="A443" s="426"/>
      <c r="B443" s="424"/>
      <c r="C443" s="425"/>
      <c r="D443" s="426"/>
      <c r="E443" s="426"/>
      <c r="F443" s="427"/>
      <c r="G443" s="428"/>
      <c r="H443" s="429"/>
      <c r="I443" s="430"/>
      <c r="J443" s="428"/>
      <c r="K443" s="429"/>
      <c r="L443" s="426"/>
      <c r="M443" s="421"/>
    </row>
    <row r="444" spans="1:13" s="441" customFormat="1" ht="18.75" customHeight="1">
      <c r="A444" s="462"/>
      <c r="B444" s="463"/>
      <c r="C444" s="463"/>
      <c r="D444" s="464"/>
      <c r="E444" s="465"/>
      <c r="F444" s="468"/>
      <c r="G444" s="464"/>
      <c r="H444" s="443"/>
      <c r="I444" s="443"/>
      <c r="J444" s="469"/>
      <c r="K444" s="444"/>
      <c r="L444" s="444"/>
      <c r="M444" s="467"/>
    </row>
    <row r="445" spans="1:13" s="416" customFormat="1" ht="12">
      <c r="A445" s="426"/>
      <c r="B445" s="424"/>
      <c r="C445" s="425"/>
      <c r="D445" s="426"/>
      <c r="E445" s="426"/>
      <c r="F445" s="427"/>
      <c r="G445" s="428"/>
      <c r="H445" s="429"/>
      <c r="I445" s="430"/>
      <c r="J445" s="428"/>
      <c r="K445" s="429"/>
      <c r="L445" s="426"/>
      <c r="M445" s="421"/>
    </row>
    <row r="446" spans="1:13" s="416" customFormat="1" ht="12">
      <c r="A446" s="426"/>
      <c r="B446" s="424"/>
      <c r="C446" s="425"/>
      <c r="D446" s="426"/>
      <c r="E446" s="426"/>
      <c r="F446" s="427"/>
      <c r="G446" s="428"/>
      <c r="H446" s="429"/>
      <c r="I446" s="430"/>
      <c r="J446" s="428"/>
      <c r="K446" s="429"/>
      <c r="L446" s="426"/>
      <c r="M446" s="421"/>
    </row>
    <row r="447" spans="1:13" s="416" customFormat="1" ht="12">
      <c r="A447" s="426"/>
      <c r="B447" s="424"/>
      <c r="C447" s="425"/>
      <c r="D447" s="426"/>
      <c r="E447" s="426"/>
      <c r="F447" s="427"/>
      <c r="G447" s="428"/>
      <c r="H447" s="429"/>
      <c r="I447" s="430"/>
      <c r="J447" s="428"/>
      <c r="K447" s="429"/>
      <c r="L447" s="426"/>
      <c r="M447" s="421"/>
    </row>
    <row r="448" spans="1:13" s="416" customFormat="1" ht="12">
      <c r="A448" s="426"/>
      <c r="B448" s="424"/>
      <c r="C448" s="425"/>
      <c r="D448" s="426"/>
      <c r="E448" s="426"/>
      <c r="F448" s="427"/>
      <c r="G448" s="428"/>
      <c r="H448" s="429"/>
      <c r="I448" s="430"/>
      <c r="J448" s="428"/>
      <c r="K448" s="429"/>
      <c r="L448" s="426"/>
      <c r="M448" s="421"/>
    </row>
    <row r="449" spans="1:13" s="416" customFormat="1" ht="12">
      <c r="A449" s="426"/>
      <c r="B449" s="424"/>
      <c r="C449" s="425"/>
      <c r="D449" s="426"/>
      <c r="E449" s="426"/>
      <c r="F449" s="427"/>
      <c r="G449" s="428"/>
      <c r="H449" s="429"/>
      <c r="I449" s="430"/>
      <c r="J449" s="428"/>
      <c r="K449" s="429"/>
      <c r="L449" s="426"/>
      <c r="M449" s="421"/>
    </row>
    <row r="450" spans="1:13" s="416" customFormat="1" ht="12">
      <c r="A450" s="426"/>
      <c r="B450" s="424"/>
      <c r="C450" s="425"/>
      <c r="D450" s="426"/>
      <c r="E450" s="426"/>
      <c r="F450" s="427"/>
      <c r="G450" s="428"/>
      <c r="H450" s="429"/>
      <c r="I450" s="430"/>
      <c r="J450" s="428"/>
      <c r="K450" s="429"/>
      <c r="L450" s="426"/>
      <c r="M450" s="421"/>
    </row>
    <row r="451" spans="1:13" s="416" customFormat="1" ht="12">
      <c r="A451" s="426"/>
      <c r="B451" s="424"/>
      <c r="C451" s="425"/>
      <c r="D451" s="426"/>
      <c r="E451" s="426"/>
      <c r="F451" s="427"/>
      <c r="G451" s="428"/>
      <c r="H451" s="429"/>
      <c r="I451" s="430"/>
      <c r="J451" s="428"/>
      <c r="K451" s="429"/>
      <c r="L451" s="426"/>
      <c r="M451" s="421"/>
    </row>
    <row r="452" spans="1:13" s="416" customFormat="1" ht="12">
      <c r="A452" s="426"/>
      <c r="B452" s="424"/>
      <c r="C452" s="425"/>
      <c r="D452" s="426"/>
      <c r="E452" s="426"/>
      <c r="F452" s="427"/>
      <c r="G452" s="428"/>
      <c r="H452" s="429"/>
      <c r="I452" s="430"/>
      <c r="J452" s="428"/>
      <c r="K452" s="429"/>
      <c r="L452" s="426"/>
      <c r="M452" s="421"/>
    </row>
    <row r="453" spans="1:13" s="416" customFormat="1" ht="12">
      <c r="A453" s="426"/>
      <c r="B453" s="424"/>
      <c r="C453" s="425"/>
      <c r="D453" s="426"/>
      <c r="E453" s="426"/>
      <c r="F453" s="427"/>
      <c r="G453" s="428"/>
      <c r="H453" s="429"/>
      <c r="I453" s="430"/>
      <c r="J453" s="428"/>
      <c r="K453" s="429"/>
      <c r="L453" s="426"/>
      <c r="M453" s="421"/>
    </row>
    <row r="454" spans="1:13" s="416" customFormat="1" ht="12">
      <c r="A454" s="426"/>
      <c r="B454" s="424"/>
      <c r="C454" s="425"/>
      <c r="D454" s="426"/>
      <c r="E454" s="426"/>
      <c r="F454" s="427"/>
      <c r="G454" s="428"/>
      <c r="H454" s="429"/>
      <c r="I454" s="430"/>
      <c r="J454" s="428"/>
      <c r="K454" s="429"/>
      <c r="L454" s="426"/>
      <c r="M454" s="421"/>
    </row>
    <row r="455" spans="1:13" s="416" customFormat="1" ht="12">
      <c r="A455" s="426"/>
      <c r="B455" s="424"/>
      <c r="C455" s="425"/>
      <c r="D455" s="426"/>
      <c r="E455" s="426"/>
      <c r="F455" s="427"/>
      <c r="G455" s="428"/>
      <c r="H455" s="429"/>
      <c r="I455" s="430"/>
      <c r="J455" s="428"/>
      <c r="K455" s="429"/>
      <c r="L455" s="426"/>
      <c r="M455" s="421"/>
    </row>
    <row r="456" spans="1:13" s="416" customFormat="1" ht="12">
      <c r="A456" s="426"/>
      <c r="B456" s="424"/>
      <c r="C456" s="425"/>
      <c r="D456" s="426"/>
      <c r="E456" s="426"/>
      <c r="F456" s="427"/>
      <c r="G456" s="428"/>
      <c r="H456" s="429"/>
      <c r="I456" s="430"/>
      <c r="J456" s="428"/>
      <c r="K456" s="429"/>
      <c r="L456" s="426"/>
      <c r="M456" s="421"/>
    </row>
    <row r="457" spans="1:13" s="416" customFormat="1" ht="12">
      <c r="A457" s="426"/>
      <c r="B457" s="424"/>
      <c r="C457" s="425"/>
      <c r="D457" s="426"/>
      <c r="E457" s="426"/>
      <c r="F457" s="427"/>
      <c r="G457" s="428"/>
      <c r="H457" s="429"/>
      <c r="I457" s="430"/>
      <c r="J457" s="428"/>
      <c r="K457" s="429"/>
      <c r="L457" s="426"/>
      <c r="M457" s="421"/>
    </row>
    <row r="458" spans="1:13" s="416" customFormat="1" ht="12">
      <c r="A458" s="426"/>
      <c r="B458" s="424"/>
      <c r="C458" s="425"/>
      <c r="D458" s="426"/>
      <c r="E458" s="426"/>
      <c r="F458" s="427"/>
      <c r="G458" s="428"/>
      <c r="H458" s="429"/>
      <c r="I458" s="430"/>
      <c r="J458" s="428"/>
      <c r="K458" s="429"/>
      <c r="L458" s="426"/>
      <c r="M458" s="421"/>
    </row>
    <row r="459" spans="1:13" s="416" customFormat="1" ht="12">
      <c r="A459" s="426"/>
      <c r="B459" s="424"/>
      <c r="C459" s="425"/>
      <c r="D459" s="426"/>
      <c r="E459" s="426"/>
      <c r="F459" s="427"/>
      <c r="G459" s="428"/>
      <c r="H459" s="429"/>
      <c r="I459" s="430"/>
      <c r="J459" s="428"/>
      <c r="K459" s="429"/>
      <c r="L459" s="426"/>
      <c r="M459" s="421"/>
    </row>
    <row r="460" spans="1:13" s="416" customFormat="1" ht="12">
      <c r="A460" s="426"/>
      <c r="B460" s="424"/>
      <c r="C460" s="425"/>
      <c r="D460" s="426"/>
      <c r="E460" s="426"/>
      <c r="F460" s="427"/>
      <c r="G460" s="428"/>
      <c r="H460" s="429"/>
      <c r="I460" s="430"/>
      <c r="J460" s="428"/>
      <c r="K460" s="429"/>
      <c r="L460" s="426"/>
      <c r="M460" s="421"/>
    </row>
    <row r="461" spans="1:13" s="416" customFormat="1" ht="12">
      <c r="A461" s="426"/>
      <c r="B461" s="424"/>
      <c r="C461" s="425"/>
      <c r="D461" s="426"/>
      <c r="E461" s="426"/>
      <c r="F461" s="427"/>
      <c r="G461" s="428"/>
      <c r="H461" s="429"/>
      <c r="I461" s="430"/>
      <c r="J461" s="428"/>
      <c r="K461" s="429"/>
      <c r="L461" s="426"/>
      <c r="M461" s="421"/>
    </row>
    <row r="462" spans="1:13" s="416" customFormat="1" ht="12">
      <c r="A462" s="426"/>
      <c r="B462" s="424"/>
      <c r="C462" s="425"/>
      <c r="D462" s="426"/>
      <c r="E462" s="426"/>
      <c r="F462" s="427"/>
      <c r="G462" s="428"/>
      <c r="H462" s="429"/>
      <c r="I462" s="430"/>
      <c r="J462" s="428"/>
      <c r="K462" s="429"/>
      <c r="L462" s="426"/>
      <c r="M462" s="421"/>
    </row>
    <row r="463" spans="1:13" s="416" customFormat="1" ht="12">
      <c r="A463" s="426"/>
      <c r="B463" s="424"/>
      <c r="C463" s="425"/>
      <c r="D463" s="426"/>
      <c r="E463" s="426"/>
      <c r="F463" s="427"/>
      <c r="G463" s="428"/>
      <c r="H463" s="429"/>
      <c r="I463" s="430"/>
      <c r="J463" s="428"/>
      <c r="K463" s="429"/>
      <c r="L463" s="426"/>
      <c r="M463" s="421"/>
    </row>
    <row r="464" spans="1:13" s="416" customFormat="1" ht="12">
      <c r="A464" s="426"/>
      <c r="B464" s="424"/>
      <c r="C464" s="425"/>
      <c r="D464" s="426"/>
      <c r="E464" s="426"/>
      <c r="F464" s="427"/>
      <c r="G464" s="428"/>
      <c r="H464" s="429"/>
      <c r="I464" s="430"/>
      <c r="J464" s="428"/>
      <c r="K464" s="429"/>
      <c r="L464" s="426"/>
      <c r="M464" s="421"/>
    </row>
    <row r="465" spans="1:13" s="441" customFormat="1" ht="18.75" customHeight="1">
      <c r="A465" s="462"/>
      <c r="B465" s="463"/>
      <c r="C465" s="463"/>
      <c r="D465" s="464"/>
      <c r="E465" s="465"/>
      <c r="F465" s="468"/>
      <c r="G465" s="464"/>
      <c r="H465" s="443"/>
      <c r="I465" s="443"/>
      <c r="J465" s="469"/>
      <c r="K465" s="444"/>
      <c r="L465" s="444"/>
      <c r="M465" s="467"/>
    </row>
    <row r="466" spans="1:13" s="416" customFormat="1" ht="12">
      <c r="A466" s="426"/>
      <c r="B466" s="424"/>
      <c r="C466" s="425"/>
      <c r="D466" s="426"/>
      <c r="E466" s="426"/>
      <c r="F466" s="427"/>
      <c r="G466" s="428"/>
      <c r="H466" s="429"/>
      <c r="I466" s="430"/>
      <c r="J466" s="428"/>
      <c r="K466" s="429"/>
      <c r="L466" s="426"/>
      <c r="M466" s="421"/>
    </row>
    <row r="467" spans="1:13" s="416" customFormat="1" ht="12">
      <c r="A467" s="426"/>
      <c r="B467" s="424"/>
      <c r="C467" s="425"/>
      <c r="D467" s="426"/>
      <c r="E467" s="426"/>
      <c r="F467" s="427"/>
      <c r="G467" s="428"/>
      <c r="H467" s="429"/>
      <c r="I467" s="430"/>
      <c r="J467" s="428"/>
      <c r="K467" s="429"/>
      <c r="L467" s="426"/>
      <c r="M467" s="421"/>
    </row>
    <row r="468" spans="1:13" s="416" customFormat="1" ht="12">
      <c r="A468" s="426"/>
      <c r="B468" s="424"/>
      <c r="C468" s="425"/>
      <c r="D468" s="426"/>
      <c r="E468" s="426"/>
      <c r="F468" s="427"/>
      <c r="G468" s="428"/>
      <c r="H468" s="429"/>
      <c r="I468" s="430"/>
      <c r="J468" s="428"/>
      <c r="K468" s="429"/>
      <c r="L468" s="426"/>
      <c r="M468" s="421"/>
    </row>
    <row r="469" spans="1:13" s="416" customFormat="1" ht="12">
      <c r="A469" s="426"/>
      <c r="B469" s="424"/>
      <c r="C469" s="425"/>
      <c r="D469" s="426"/>
      <c r="E469" s="426"/>
      <c r="F469" s="427"/>
      <c r="G469" s="428"/>
      <c r="H469" s="429"/>
      <c r="I469" s="430"/>
      <c r="J469" s="428"/>
      <c r="K469" s="429"/>
      <c r="L469" s="426"/>
      <c r="M469" s="421"/>
    </row>
    <row r="470" spans="1:13" s="416" customFormat="1" ht="12">
      <c r="A470" s="426"/>
      <c r="B470" s="424"/>
      <c r="C470" s="425"/>
      <c r="D470" s="426"/>
      <c r="E470" s="426"/>
      <c r="F470" s="427"/>
      <c r="G470" s="428"/>
      <c r="H470" s="429"/>
      <c r="I470" s="430"/>
      <c r="J470" s="428"/>
      <c r="K470" s="429"/>
      <c r="L470" s="426"/>
      <c r="M470" s="421"/>
    </row>
    <row r="471" spans="1:13" s="416" customFormat="1" ht="12">
      <c r="A471" s="426"/>
      <c r="B471" s="424"/>
      <c r="C471" s="425"/>
      <c r="D471" s="426"/>
      <c r="E471" s="426"/>
      <c r="F471" s="427"/>
      <c r="G471" s="428"/>
      <c r="H471" s="429"/>
      <c r="I471" s="430"/>
      <c r="J471" s="428"/>
      <c r="K471" s="429"/>
      <c r="L471" s="426"/>
      <c r="M471" s="421"/>
    </row>
    <row r="472" spans="1:13" s="416" customFormat="1" ht="12">
      <c r="A472" s="426"/>
      <c r="B472" s="424"/>
      <c r="C472" s="425"/>
      <c r="D472" s="426"/>
      <c r="E472" s="426"/>
      <c r="F472" s="427"/>
      <c r="G472" s="428"/>
      <c r="H472" s="429"/>
      <c r="I472" s="430"/>
      <c r="J472" s="428"/>
      <c r="K472" s="429"/>
      <c r="L472" s="426"/>
      <c r="M472" s="421"/>
    </row>
    <row r="473" spans="1:13" s="416" customFormat="1" ht="12">
      <c r="A473" s="426"/>
      <c r="B473" s="424"/>
      <c r="C473" s="425"/>
      <c r="D473" s="426"/>
      <c r="E473" s="426"/>
      <c r="F473" s="427"/>
      <c r="G473" s="428"/>
      <c r="H473" s="429"/>
      <c r="I473" s="430"/>
      <c r="J473" s="428"/>
      <c r="K473" s="429"/>
      <c r="L473" s="426"/>
      <c r="M473" s="421"/>
    </row>
    <row r="474" spans="1:13" s="416" customFormat="1" ht="12">
      <c r="A474" s="426"/>
      <c r="B474" s="424"/>
      <c r="C474" s="425"/>
      <c r="D474" s="426"/>
      <c r="E474" s="426"/>
      <c r="F474" s="427"/>
      <c r="G474" s="428"/>
      <c r="H474" s="429"/>
      <c r="I474" s="430"/>
      <c r="J474" s="428"/>
      <c r="K474" s="429"/>
      <c r="L474" s="426"/>
      <c r="M474" s="421"/>
    </row>
    <row r="475" spans="1:13" s="416" customFormat="1" ht="12">
      <c r="A475" s="426"/>
      <c r="B475" s="424"/>
      <c r="C475" s="425"/>
      <c r="D475" s="426"/>
      <c r="E475" s="426"/>
      <c r="F475" s="427"/>
      <c r="G475" s="428"/>
      <c r="H475" s="429"/>
      <c r="I475" s="430"/>
      <c r="J475" s="428"/>
      <c r="K475" s="429"/>
      <c r="L475" s="426"/>
      <c r="M475" s="421"/>
    </row>
    <row r="476" spans="1:13" s="416" customFormat="1" ht="12">
      <c r="A476" s="426"/>
      <c r="B476" s="424"/>
      <c r="C476" s="425"/>
      <c r="D476" s="426"/>
      <c r="E476" s="426"/>
      <c r="F476" s="427"/>
      <c r="G476" s="428"/>
      <c r="H476" s="429"/>
      <c r="I476" s="430"/>
      <c r="J476" s="428"/>
      <c r="K476" s="429"/>
      <c r="L476" s="426"/>
      <c r="M476" s="421"/>
    </row>
    <row r="477" spans="1:13" s="416" customFormat="1" ht="12">
      <c r="A477" s="426"/>
      <c r="B477" s="424"/>
      <c r="C477" s="425"/>
      <c r="D477" s="426"/>
      <c r="E477" s="426"/>
      <c r="F477" s="427"/>
      <c r="G477" s="428"/>
      <c r="H477" s="429"/>
      <c r="I477" s="430"/>
      <c r="J477" s="428"/>
      <c r="K477" s="429"/>
      <c r="L477" s="426"/>
      <c r="M477" s="421"/>
    </row>
    <row r="478" spans="1:13" s="416" customFormat="1" ht="12">
      <c r="A478" s="426"/>
      <c r="B478" s="424"/>
      <c r="C478" s="425"/>
      <c r="D478" s="426"/>
      <c r="E478" s="426"/>
      <c r="F478" s="427"/>
      <c r="G478" s="428"/>
      <c r="H478" s="429"/>
      <c r="I478" s="430"/>
      <c r="J478" s="428"/>
      <c r="K478" s="429"/>
      <c r="L478" s="426"/>
      <c r="M478" s="421"/>
    </row>
    <row r="479" spans="1:13" s="416" customFormat="1" ht="12">
      <c r="A479" s="426"/>
      <c r="B479" s="424"/>
      <c r="C479" s="425"/>
      <c r="D479" s="426"/>
      <c r="E479" s="426"/>
      <c r="F479" s="427"/>
      <c r="G479" s="428"/>
      <c r="H479" s="429"/>
      <c r="I479" s="430"/>
      <c r="J479" s="428"/>
      <c r="K479" s="429"/>
      <c r="L479" s="426"/>
      <c r="M479" s="421"/>
    </row>
    <row r="480" spans="1:13" s="416" customFormat="1" ht="12">
      <c r="A480" s="426"/>
      <c r="B480" s="424"/>
      <c r="C480" s="425"/>
      <c r="D480" s="426"/>
      <c r="E480" s="426"/>
      <c r="F480" s="427"/>
      <c r="G480" s="428"/>
      <c r="H480" s="429"/>
      <c r="I480" s="430"/>
      <c r="J480" s="428"/>
      <c r="K480" s="429"/>
      <c r="L480" s="426"/>
      <c r="M480" s="421"/>
    </row>
    <row r="481" spans="1:13" s="416" customFormat="1" ht="12">
      <c r="A481" s="426"/>
      <c r="B481" s="424"/>
      <c r="C481" s="425"/>
      <c r="D481" s="426"/>
      <c r="E481" s="426"/>
      <c r="F481" s="427"/>
      <c r="G481" s="428"/>
      <c r="H481" s="429"/>
      <c r="I481" s="430"/>
      <c r="J481" s="428"/>
      <c r="K481" s="429"/>
      <c r="L481" s="426"/>
      <c r="M481" s="421"/>
    </row>
    <row r="482" spans="1:13" s="416" customFormat="1" ht="12">
      <c r="A482" s="426"/>
      <c r="B482" s="424"/>
      <c r="C482" s="425"/>
      <c r="D482" s="426"/>
      <c r="E482" s="426"/>
      <c r="F482" s="427"/>
      <c r="G482" s="428"/>
      <c r="H482" s="429"/>
      <c r="I482" s="430"/>
      <c r="J482" s="428"/>
      <c r="K482" s="429"/>
      <c r="L482" s="426"/>
      <c r="M482" s="421"/>
    </row>
    <row r="483" spans="1:13" s="416" customFormat="1" ht="12">
      <c r="A483" s="426"/>
      <c r="B483" s="424"/>
      <c r="C483" s="425"/>
      <c r="D483" s="426"/>
      <c r="E483" s="426"/>
      <c r="F483" s="427"/>
      <c r="G483" s="428"/>
      <c r="H483" s="429"/>
      <c r="I483" s="430"/>
      <c r="J483" s="428"/>
      <c r="K483" s="429"/>
      <c r="L483" s="426"/>
      <c r="M483" s="421"/>
    </row>
    <row r="484" spans="1:13" s="416" customFormat="1" ht="12">
      <c r="A484" s="426"/>
      <c r="B484" s="424"/>
      <c r="C484" s="425"/>
      <c r="D484" s="426"/>
      <c r="E484" s="426"/>
      <c r="F484" s="427"/>
      <c r="G484" s="428"/>
      <c r="H484" s="429"/>
      <c r="I484" s="430"/>
      <c r="J484" s="428"/>
      <c r="K484" s="429"/>
      <c r="L484" s="426"/>
      <c r="M484" s="421"/>
    </row>
    <row r="485" spans="1:13" s="416" customFormat="1" ht="12">
      <c r="A485" s="426"/>
      <c r="B485" s="424"/>
      <c r="C485" s="425"/>
      <c r="D485" s="426"/>
      <c r="E485" s="426"/>
      <c r="F485" s="427"/>
      <c r="G485" s="428"/>
      <c r="H485" s="429"/>
      <c r="I485" s="430"/>
      <c r="J485" s="428"/>
      <c r="K485" s="429"/>
      <c r="L485" s="426"/>
      <c r="M485" s="421"/>
    </row>
    <row r="486" spans="1:13" s="416" customFormat="1" ht="12">
      <c r="A486" s="426"/>
      <c r="B486" s="424"/>
      <c r="C486" s="425"/>
      <c r="D486" s="426"/>
      <c r="E486" s="426"/>
      <c r="F486" s="427"/>
      <c r="G486" s="428"/>
      <c r="H486" s="429"/>
      <c r="I486" s="430"/>
      <c r="J486" s="428"/>
      <c r="K486" s="429"/>
      <c r="L486" s="426"/>
      <c r="M486" s="421"/>
    </row>
    <row r="487" spans="1:13" s="416" customFormat="1" ht="12">
      <c r="A487" s="426"/>
      <c r="B487" s="424"/>
      <c r="C487" s="425"/>
      <c r="D487" s="426"/>
      <c r="E487" s="426"/>
      <c r="F487" s="427"/>
      <c r="G487" s="428"/>
      <c r="H487" s="429"/>
      <c r="I487" s="430"/>
      <c r="J487" s="428"/>
      <c r="K487" s="429"/>
      <c r="L487" s="426"/>
      <c r="M487" s="421"/>
    </row>
    <row r="488" spans="1:13" s="416" customFormat="1" ht="12">
      <c r="A488" s="426"/>
      <c r="B488" s="424"/>
      <c r="C488" s="425"/>
      <c r="D488" s="426"/>
      <c r="E488" s="426"/>
      <c r="F488" s="427"/>
      <c r="G488" s="428"/>
      <c r="H488" s="429"/>
      <c r="I488" s="430"/>
      <c r="J488" s="428"/>
      <c r="K488" s="429"/>
      <c r="L488" s="426"/>
      <c r="M488" s="421"/>
    </row>
    <row r="489" spans="1:13" s="416" customFormat="1" ht="12">
      <c r="A489" s="426"/>
      <c r="B489" s="424"/>
      <c r="C489" s="425"/>
      <c r="D489" s="426"/>
      <c r="E489" s="426"/>
      <c r="F489" s="427"/>
      <c r="G489" s="428"/>
      <c r="H489" s="429"/>
      <c r="I489" s="430"/>
      <c r="J489" s="428"/>
      <c r="K489" s="429"/>
      <c r="L489" s="426"/>
      <c r="M489" s="421"/>
    </row>
    <row r="490" spans="1:13" s="416" customFormat="1" ht="12">
      <c r="A490" s="426"/>
      <c r="B490" s="424"/>
      <c r="C490" s="425"/>
      <c r="D490" s="426"/>
      <c r="E490" s="426"/>
      <c r="F490" s="427"/>
      <c r="G490" s="428"/>
      <c r="H490" s="429"/>
      <c r="I490" s="430"/>
      <c r="J490" s="428"/>
      <c r="K490" s="429"/>
      <c r="L490" s="426"/>
      <c r="M490" s="421"/>
    </row>
    <row r="491" spans="1:13" s="416" customFormat="1" ht="12">
      <c r="A491" s="426"/>
      <c r="B491" s="424"/>
      <c r="C491" s="425"/>
      <c r="D491" s="426"/>
      <c r="E491" s="426"/>
      <c r="F491" s="427"/>
      <c r="G491" s="428"/>
      <c r="H491" s="429"/>
      <c r="I491" s="430"/>
      <c r="J491" s="428"/>
      <c r="K491" s="429"/>
      <c r="L491" s="426"/>
      <c r="M491" s="421"/>
    </row>
    <row r="492" spans="1:13" s="416" customFormat="1" ht="12">
      <c r="A492" s="426"/>
      <c r="B492" s="424"/>
      <c r="C492" s="425"/>
      <c r="D492" s="426"/>
      <c r="E492" s="426"/>
      <c r="F492" s="427"/>
      <c r="G492" s="428"/>
      <c r="H492" s="429"/>
      <c r="I492" s="430"/>
      <c r="J492" s="428"/>
      <c r="K492" s="429"/>
      <c r="L492" s="426"/>
      <c r="M492" s="421"/>
    </row>
    <row r="493" spans="1:13" s="416" customFormat="1" ht="12">
      <c r="A493" s="426"/>
      <c r="B493" s="424"/>
      <c r="C493" s="425"/>
      <c r="D493" s="426"/>
      <c r="E493" s="426"/>
      <c r="F493" s="427"/>
      <c r="G493" s="428"/>
      <c r="H493" s="429"/>
      <c r="I493" s="430"/>
      <c r="J493" s="428"/>
      <c r="K493" s="429"/>
      <c r="L493" s="426"/>
      <c r="M493" s="421"/>
    </row>
    <row r="494" spans="1:13" s="416" customFormat="1" ht="12">
      <c r="A494" s="426"/>
      <c r="B494" s="424"/>
      <c r="C494" s="425"/>
      <c r="D494" s="426"/>
      <c r="E494" s="426"/>
      <c r="F494" s="427"/>
      <c r="G494" s="428"/>
      <c r="H494" s="429"/>
      <c r="I494" s="430"/>
      <c r="J494" s="428"/>
      <c r="K494" s="429"/>
      <c r="L494" s="426"/>
      <c r="M494" s="421"/>
    </row>
    <row r="495" spans="1:13" s="416" customFormat="1" ht="12">
      <c r="A495" s="426"/>
      <c r="B495" s="424"/>
      <c r="C495" s="425"/>
      <c r="D495" s="426"/>
      <c r="E495" s="426"/>
      <c r="F495" s="427"/>
      <c r="G495" s="428"/>
      <c r="H495" s="429"/>
      <c r="I495" s="430"/>
      <c r="J495" s="428"/>
      <c r="K495" s="429"/>
      <c r="L495" s="426"/>
      <c r="M495" s="421"/>
    </row>
    <row r="496" spans="1:13" s="416" customFormat="1" ht="12">
      <c r="A496" s="426"/>
      <c r="B496" s="424"/>
      <c r="C496" s="425"/>
      <c r="D496" s="426"/>
      <c r="E496" s="426"/>
      <c r="F496" s="427"/>
      <c r="G496" s="428"/>
      <c r="H496" s="429"/>
      <c r="I496" s="430"/>
      <c r="J496" s="428"/>
      <c r="K496" s="429"/>
      <c r="L496" s="426"/>
      <c r="M496" s="421"/>
    </row>
    <row r="497" spans="1:13" s="416" customFormat="1" ht="12">
      <c r="A497" s="426"/>
      <c r="B497" s="424"/>
      <c r="C497" s="425"/>
      <c r="D497" s="426"/>
      <c r="E497" s="426"/>
      <c r="F497" s="427"/>
      <c r="G497" s="428"/>
      <c r="H497" s="429"/>
      <c r="I497" s="430"/>
      <c r="J497" s="428"/>
      <c r="K497" s="429"/>
      <c r="L497" s="426"/>
      <c r="M497" s="421"/>
    </row>
    <row r="498" spans="1:13" s="416" customFormat="1" ht="12">
      <c r="A498" s="426"/>
      <c r="B498" s="424"/>
      <c r="C498" s="425"/>
      <c r="D498" s="426"/>
      <c r="E498" s="426"/>
      <c r="F498" s="427"/>
      <c r="G498" s="428"/>
      <c r="H498" s="429"/>
      <c r="I498" s="430"/>
      <c r="J498" s="428"/>
      <c r="K498" s="429"/>
      <c r="L498" s="426"/>
      <c r="M498" s="421"/>
    </row>
    <row r="499" spans="1:13" s="416" customFormat="1" ht="12">
      <c r="A499" s="426"/>
      <c r="B499" s="424"/>
      <c r="C499" s="425"/>
      <c r="D499" s="426"/>
      <c r="E499" s="426"/>
      <c r="F499" s="427"/>
      <c r="G499" s="428"/>
      <c r="H499" s="429"/>
      <c r="I499" s="430"/>
      <c r="J499" s="428"/>
      <c r="K499" s="429"/>
      <c r="L499" s="426"/>
      <c r="M499" s="421"/>
    </row>
    <row r="500" spans="1:13" s="416" customFormat="1" ht="12">
      <c r="A500" s="426"/>
      <c r="B500" s="424"/>
      <c r="C500" s="425"/>
      <c r="D500" s="426"/>
      <c r="E500" s="426"/>
      <c r="F500" s="427"/>
      <c r="G500" s="428"/>
      <c r="H500" s="429"/>
      <c r="I500" s="430"/>
      <c r="J500" s="428"/>
      <c r="K500" s="429"/>
      <c r="L500" s="426"/>
      <c r="M500" s="421"/>
    </row>
    <row r="501" spans="1:13" s="416" customFormat="1" ht="12">
      <c r="A501" s="426"/>
      <c r="B501" s="424"/>
      <c r="C501" s="425"/>
      <c r="D501" s="426"/>
      <c r="E501" s="426"/>
      <c r="F501" s="427"/>
      <c r="G501" s="428"/>
      <c r="H501" s="429"/>
      <c r="I501" s="430"/>
      <c r="J501" s="428"/>
      <c r="K501" s="429"/>
      <c r="L501" s="426"/>
      <c r="M501" s="421"/>
    </row>
    <row r="502" spans="1:13" s="416" customFormat="1" ht="12">
      <c r="A502" s="426"/>
      <c r="B502" s="424"/>
      <c r="C502" s="425"/>
      <c r="D502" s="426"/>
      <c r="E502" s="426"/>
      <c r="F502" s="427"/>
      <c r="G502" s="428"/>
      <c r="H502" s="429"/>
      <c r="I502" s="430"/>
      <c r="J502" s="428"/>
      <c r="K502" s="429"/>
      <c r="L502" s="426"/>
      <c r="M502" s="421"/>
    </row>
    <row r="503" spans="1:13" s="416" customFormat="1" ht="12">
      <c r="A503" s="426"/>
      <c r="B503" s="424"/>
      <c r="C503" s="425"/>
      <c r="D503" s="426"/>
      <c r="E503" s="426"/>
      <c r="F503" s="427"/>
      <c r="G503" s="428"/>
      <c r="H503" s="429"/>
      <c r="I503" s="430"/>
      <c r="J503" s="428"/>
      <c r="K503" s="429"/>
      <c r="L503" s="426"/>
      <c r="M503" s="421"/>
    </row>
    <row r="504" spans="1:13" s="416" customFormat="1" ht="12">
      <c r="A504" s="426"/>
      <c r="B504" s="424"/>
      <c r="C504" s="425"/>
      <c r="D504" s="426"/>
      <c r="E504" s="426"/>
      <c r="F504" s="427"/>
      <c r="G504" s="428"/>
      <c r="H504" s="429"/>
      <c r="I504" s="430"/>
      <c r="J504" s="428"/>
      <c r="K504" s="429"/>
      <c r="L504" s="426"/>
      <c r="M504" s="421"/>
    </row>
    <row r="505" spans="1:13" s="416" customFormat="1" ht="12">
      <c r="A505" s="426"/>
      <c r="B505" s="424"/>
      <c r="C505" s="425"/>
      <c r="D505" s="426"/>
      <c r="E505" s="426"/>
      <c r="F505" s="427"/>
      <c r="G505" s="428"/>
      <c r="H505" s="429"/>
      <c r="I505" s="430"/>
      <c r="J505" s="428"/>
      <c r="K505" s="429"/>
      <c r="L505" s="426"/>
      <c r="M505" s="421"/>
    </row>
    <row r="506" spans="1:13" s="416" customFormat="1" ht="12">
      <c r="A506" s="426"/>
      <c r="B506" s="424"/>
      <c r="C506" s="425"/>
      <c r="D506" s="426"/>
      <c r="E506" s="426"/>
      <c r="F506" s="427"/>
      <c r="G506" s="428"/>
      <c r="H506" s="429"/>
      <c r="I506" s="430"/>
      <c r="J506" s="428"/>
      <c r="K506" s="429"/>
      <c r="L506" s="426"/>
      <c r="M506" s="421"/>
    </row>
    <row r="507" spans="1:13" s="416" customFormat="1" ht="12">
      <c r="A507" s="426"/>
      <c r="B507" s="424"/>
      <c r="C507" s="425"/>
      <c r="D507" s="426"/>
      <c r="E507" s="426"/>
      <c r="F507" s="427"/>
      <c r="G507" s="428"/>
      <c r="H507" s="429"/>
      <c r="I507" s="430"/>
      <c r="J507" s="428"/>
      <c r="K507" s="429"/>
      <c r="L507" s="426"/>
      <c r="M507" s="421"/>
    </row>
    <row r="508" spans="1:13" s="416" customFormat="1" ht="12">
      <c r="A508" s="426"/>
      <c r="B508" s="424"/>
      <c r="C508" s="425"/>
      <c r="D508" s="426"/>
      <c r="E508" s="426"/>
      <c r="F508" s="427"/>
      <c r="G508" s="428"/>
      <c r="H508" s="429"/>
      <c r="I508" s="430"/>
      <c r="J508" s="428"/>
      <c r="K508" s="429"/>
      <c r="L508" s="426"/>
      <c r="M508" s="421"/>
    </row>
    <row r="509" spans="1:13" s="416" customFormat="1" ht="12">
      <c r="A509" s="426"/>
      <c r="B509" s="424"/>
      <c r="C509" s="425"/>
      <c r="D509" s="426"/>
      <c r="E509" s="426"/>
      <c r="F509" s="427"/>
      <c r="G509" s="428"/>
      <c r="H509" s="429"/>
      <c r="I509" s="430"/>
      <c r="J509" s="428"/>
      <c r="K509" s="429"/>
      <c r="L509" s="426"/>
      <c r="M509" s="421"/>
    </row>
    <row r="510" spans="1:13" s="416" customFormat="1" ht="12">
      <c r="A510" s="426"/>
      <c r="B510" s="424"/>
      <c r="C510" s="425"/>
      <c r="D510" s="426"/>
      <c r="E510" s="426"/>
      <c r="F510" s="427"/>
      <c r="G510" s="428"/>
      <c r="H510" s="429"/>
      <c r="I510" s="430"/>
      <c r="J510" s="428"/>
      <c r="K510" s="429"/>
      <c r="L510" s="426"/>
      <c r="M510" s="421"/>
    </row>
    <row r="511" spans="1:13" s="416" customFormat="1" ht="12">
      <c r="A511" s="426"/>
      <c r="B511" s="424"/>
      <c r="C511" s="425"/>
      <c r="D511" s="426"/>
      <c r="E511" s="426"/>
      <c r="F511" s="427"/>
      <c r="G511" s="428"/>
      <c r="H511" s="429"/>
      <c r="I511" s="430"/>
      <c r="J511" s="428"/>
      <c r="K511" s="429"/>
      <c r="L511" s="426"/>
      <c r="M511" s="421"/>
    </row>
    <row r="512" spans="1:13" s="416" customFormat="1" ht="12">
      <c r="A512" s="426"/>
      <c r="B512" s="424"/>
      <c r="C512" s="425"/>
      <c r="D512" s="426"/>
      <c r="E512" s="426"/>
      <c r="F512" s="427"/>
      <c r="G512" s="428"/>
      <c r="H512" s="429"/>
      <c r="I512" s="430"/>
      <c r="J512" s="428"/>
      <c r="K512" s="429"/>
      <c r="L512" s="426"/>
      <c r="M512" s="421"/>
    </row>
    <row r="513" spans="1:13" s="416" customFormat="1" ht="12">
      <c r="A513" s="426"/>
      <c r="B513" s="424"/>
      <c r="C513" s="425"/>
      <c r="D513" s="426"/>
      <c r="E513" s="426"/>
      <c r="F513" s="427"/>
      <c r="G513" s="428"/>
      <c r="H513" s="429"/>
      <c r="I513" s="430"/>
      <c r="J513" s="428"/>
      <c r="K513" s="429"/>
      <c r="L513" s="426"/>
      <c r="M513" s="421"/>
    </row>
    <row r="514" spans="1:13" s="416" customFormat="1" ht="12">
      <c r="A514" s="426"/>
      <c r="B514" s="424"/>
      <c r="C514" s="425"/>
      <c r="D514" s="426"/>
      <c r="E514" s="426"/>
      <c r="F514" s="427"/>
      <c r="G514" s="428"/>
      <c r="H514" s="429"/>
      <c r="I514" s="430"/>
      <c r="J514" s="428"/>
      <c r="K514" s="429"/>
      <c r="L514" s="426"/>
      <c r="M514" s="421"/>
    </row>
    <row r="515" spans="1:13" s="416" customFormat="1" ht="12">
      <c r="A515" s="426"/>
      <c r="B515" s="424"/>
      <c r="C515" s="425"/>
      <c r="D515" s="426"/>
      <c r="E515" s="426"/>
      <c r="F515" s="427"/>
      <c r="G515" s="428"/>
      <c r="H515" s="429"/>
      <c r="I515" s="430"/>
      <c r="J515" s="428"/>
      <c r="K515" s="429"/>
      <c r="L515" s="426"/>
      <c r="M515" s="421"/>
    </row>
    <row r="516" spans="1:13" s="416" customFormat="1" ht="12">
      <c r="A516" s="426"/>
      <c r="B516" s="424"/>
      <c r="C516" s="425"/>
      <c r="D516" s="426"/>
      <c r="E516" s="426"/>
      <c r="F516" s="427"/>
      <c r="G516" s="428"/>
      <c r="H516" s="429"/>
      <c r="I516" s="430"/>
      <c r="J516" s="428"/>
      <c r="K516" s="429"/>
      <c r="L516" s="426"/>
      <c r="M516" s="421"/>
    </row>
    <row r="517" spans="1:13" s="416" customFormat="1" ht="12">
      <c r="A517" s="426"/>
      <c r="B517" s="424"/>
      <c r="C517" s="425"/>
      <c r="D517" s="426"/>
      <c r="E517" s="426"/>
      <c r="F517" s="427"/>
      <c r="G517" s="428"/>
      <c r="H517" s="429"/>
      <c r="I517" s="430"/>
      <c r="J517" s="428"/>
      <c r="K517" s="429"/>
      <c r="L517" s="426"/>
      <c r="M517" s="421"/>
    </row>
    <row r="518" spans="1:13" s="416" customFormat="1" ht="12">
      <c r="A518" s="426"/>
      <c r="B518" s="424"/>
      <c r="C518" s="425"/>
      <c r="D518" s="426"/>
      <c r="E518" s="426"/>
      <c r="F518" s="427"/>
      <c r="G518" s="428"/>
      <c r="H518" s="429"/>
      <c r="I518" s="430"/>
      <c r="J518" s="428"/>
      <c r="K518" s="429"/>
      <c r="L518" s="426"/>
      <c r="M518" s="421"/>
    </row>
    <row r="519" spans="1:13" s="416" customFormat="1" ht="12">
      <c r="A519" s="426"/>
      <c r="B519" s="424"/>
      <c r="C519" s="425"/>
      <c r="D519" s="426"/>
      <c r="E519" s="426"/>
      <c r="F519" s="427"/>
      <c r="G519" s="428"/>
      <c r="H519" s="429"/>
      <c r="I519" s="430"/>
      <c r="J519" s="428"/>
      <c r="K519" s="429"/>
      <c r="L519" s="426"/>
      <c r="M519" s="421"/>
    </row>
    <row r="520" spans="1:13" s="416" customFormat="1" ht="12">
      <c r="A520" s="426"/>
      <c r="B520" s="424"/>
      <c r="C520" s="425"/>
      <c r="D520" s="426"/>
      <c r="E520" s="426"/>
      <c r="F520" s="427"/>
      <c r="G520" s="428"/>
      <c r="H520" s="429"/>
      <c r="I520" s="430"/>
      <c r="J520" s="428"/>
      <c r="K520" s="429"/>
      <c r="L520" s="426"/>
      <c r="M520" s="421"/>
    </row>
    <row r="521" spans="1:13" s="416" customFormat="1" ht="12">
      <c r="A521" s="426"/>
      <c r="B521" s="424"/>
      <c r="C521" s="425"/>
      <c r="D521" s="426"/>
      <c r="E521" s="426"/>
      <c r="F521" s="427"/>
      <c r="G521" s="428"/>
      <c r="H521" s="429"/>
      <c r="I521" s="430"/>
      <c r="J521" s="428"/>
      <c r="K521" s="429"/>
      <c r="L521" s="426"/>
      <c r="M521" s="421"/>
    </row>
    <row r="522" spans="1:13" s="416" customFormat="1" ht="12">
      <c r="A522" s="426"/>
      <c r="B522" s="424"/>
      <c r="C522" s="425"/>
      <c r="D522" s="426"/>
      <c r="E522" s="426"/>
      <c r="F522" s="427"/>
      <c r="G522" s="428"/>
      <c r="H522" s="429"/>
      <c r="I522" s="430"/>
      <c r="J522" s="428"/>
      <c r="K522" s="429"/>
      <c r="L522" s="426"/>
      <c r="M522" s="421"/>
    </row>
    <row r="523" spans="1:13" s="416" customFormat="1" ht="12">
      <c r="A523" s="426"/>
      <c r="B523" s="424"/>
      <c r="C523" s="425"/>
      <c r="D523" s="426"/>
      <c r="E523" s="426"/>
      <c r="F523" s="427"/>
      <c r="G523" s="428"/>
      <c r="H523" s="429"/>
      <c r="I523" s="430"/>
      <c r="J523" s="428"/>
      <c r="K523" s="429"/>
      <c r="L523" s="426"/>
      <c r="M523" s="421"/>
    </row>
    <row r="524" spans="1:13" s="416" customFormat="1" ht="12">
      <c r="A524" s="426"/>
      <c r="B524" s="424"/>
      <c r="C524" s="425"/>
      <c r="D524" s="426"/>
      <c r="E524" s="426"/>
      <c r="F524" s="427"/>
      <c r="G524" s="428"/>
      <c r="H524" s="429"/>
      <c r="I524" s="430"/>
      <c r="J524" s="428"/>
      <c r="K524" s="429"/>
      <c r="L524" s="426"/>
      <c r="M524" s="421"/>
    </row>
    <row r="525" spans="1:13" s="416" customFormat="1" ht="12">
      <c r="A525" s="426"/>
      <c r="B525" s="424"/>
      <c r="C525" s="425"/>
      <c r="D525" s="426"/>
      <c r="E525" s="426"/>
      <c r="F525" s="427"/>
      <c r="G525" s="428"/>
      <c r="H525" s="429"/>
      <c r="I525" s="430"/>
      <c r="J525" s="428"/>
      <c r="K525" s="429"/>
      <c r="L525" s="426"/>
      <c r="M525" s="421"/>
    </row>
    <row r="526" spans="1:13" s="416" customFormat="1" ht="12">
      <c r="A526" s="426"/>
      <c r="B526" s="424"/>
      <c r="C526" s="425"/>
      <c r="D526" s="426"/>
      <c r="E526" s="426"/>
      <c r="F526" s="427"/>
      <c r="G526" s="428"/>
      <c r="H526" s="429"/>
      <c r="I526" s="430"/>
      <c r="J526" s="428"/>
      <c r="K526" s="429"/>
      <c r="L526" s="426"/>
      <c r="M526" s="421"/>
    </row>
    <row r="527" spans="1:13" s="416" customFormat="1" ht="12">
      <c r="A527" s="426"/>
      <c r="B527" s="424"/>
      <c r="C527" s="425"/>
      <c r="D527" s="426"/>
      <c r="E527" s="426"/>
      <c r="F527" s="427"/>
      <c r="G527" s="428"/>
      <c r="H527" s="429"/>
      <c r="I527" s="430"/>
      <c r="J527" s="428"/>
      <c r="K527" s="429"/>
      <c r="L527" s="426"/>
      <c r="M527" s="421"/>
    </row>
    <row r="528" spans="1:13" s="416" customFormat="1" ht="12">
      <c r="A528" s="426"/>
      <c r="B528" s="424"/>
      <c r="C528" s="425"/>
      <c r="D528" s="426"/>
      <c r="E528" s="426"/>
      <c r="F528" s="427"/>
      <c r="G528" s="428"/>
      <c r="H528" s="429"/>
      <c r="I528" s="430"/>
      <c r="J528" s="428"/>
      <c r="K528" s="429"/>
      <c r="L528" s="426"/>
      <c r="M528" s="421"/>
    </row>
    <row r="529" spans="1:13" s="416" customFormat="1" ht="12">
      <c r="A529" s="426"/>
      <c r="B529" s="424"/>
      <c r="C529" s="425"/>
      <c r="D529" s="426"/>
      <c r="E529" s="426"/>
      <c r="F529" s="427"/>
      <c r="G529" s="428"/>
      <c r="H529" s="429"/>
      <c r="I529" s="430"/>
      <c r="J529" s="428"/>
      <c r="K529" s="429"/>
      <c r="L529" s="426"/>
      <c r="M529" s="421"/>
    </row>
    <row r="530" spans="1:13" s="416" customFormat="1" ht="12">
      <c r="A530" s="426"/>
      <c r="B530" s="424"/>
      <c r="C530" s="425"/>
      <c r="D530" s="426"/>
      <c r="E530" s="426"/>
      <c r="F530" s="427"/>
      <c r="G530" s="428"/>
      <c r="H530" s="429"/>
      <c r="I530" s="430"/>
      <c r="J530" s="428"/>
      <c r="K530" s="429"/>
      <c r="L530" s="426"/>
      <c r="M530" s="421"/>
    </row>
    <row r="531" spans="1:13" s="416" customFormat="1" ht="12">
      <c r="A531" s="426"/>
      <c r="B531" s="424"/>
      <c r="C531" s="425"/>
      <c r="D531" s="426"/>
      <c r="E531" s="426"/>
      <c r="F531" s="427"/>
      <c r="G531" s="428"/>
      <c r="H531" s="429"/>
      <c r="I531" s="430"/>
      <c r="J531" s="428"/>
      <c r="K531" s="429"/>
      <c r="L531" s="426"/>
      <c r="M531" s="421"/>
    </row>
    <row r="532" spans="1:13" s="416" customFormat="1" ht="12">
      <c r="A532" s="426"/>
      <c r="B532" s="424"/>
      <c r="C532" s="425"/>
      <c r="D532" s="426"/>
      <c r="E532" s="426"/>
      <c r="F532" s="427"/>
      <c r="G532" s="428"/>
      <c r="H532" s="429"/>
      <c r="I532" s="430"/>
      <c r="J532" s="428"/>
      <c r="K532" s="429"/>
      <c r="L532" s="426"/>
      <c r="M532" s="421"/>
    </row>
    <row r="533" spans="1:13" s="416" customFormat="1" ht="12">
      <c r="A533" s="426"/>
      <c r="B533" s="424"/>
      <c r="C533" s="425"/>
      <c r="D533" s="426"/>
      <c r="E533" s="426"/>
      <c r="F533" s="427"/>
      <c r="G533" s="428"/>
      <c r="H533" s="429"/>
      <c r="I533" s="430"/>
      <c r="J533" s="428"/>
      <c r="K533" s="429"/>
      <c r="L533" s="426"/>
      <c r="M533" s="421"/>
    </row>
    <row r="534" spans="1:13" s="416" customFormat="1" ht="12">
      <c r="A534" s="426"/>
      <c r="B534" s="424"/>
      <c r="C534" s="425"/>
      <c r="D534" s="426"/>
      <c r="E534" s="426"/>
      <c r="F534" s="427"/>
      <c r="G534" s="428"/>
      <c r="H534" s="429"/>
      <c r="I534" s="430"/>
      <c r="J534" s="428"/>
      <c r="K534" s="429"/>
      <c r="L534" s="426"/>
      <c r="M534" s="421"/>
    </row>
    <row r="535" spans="1:13" s="416" customFormat="1" ht="12">
      <c r="A535" s="426"/>
      <c r="B535" s="424"/>
      <c r="C535" s="425"/>
      <c r="D535" s="426"/>
      <c r="E535" s="426"/>
      <c r="F535" s="427"/>
      <c r="G535" s="428"/>
      <c r="H535" s="429"/>
      <c r="I535" s="430"/>
      <c r="J535" s="428"/>
      <c r="K535" s="429"/>
      <c r="L535" s="426"/>
      <c r="M535" s="421"/>
    </row>
    <row r="536" spans="1:13" s="416" customFormat="1" ht="12">
      <c r="A536" s="426"/>
      <c r="B536" s="424"/>
      <c r="C536" s="425"/>
      <c r="D536" s="426"/>
      <c r="E536" s="426"/>
      <c r="F536" s="427"/>
      <c r="G536" s="428"/>
      <c r="H536" s="429"/>
      <c r="I536" s="430"/>
      <c r="J536" s="428"/>
      <c r="K536" s="429"/>
      <c r="L536" s="426"/>
      <c r="M536" s="421"/>
    </row>
    <row r="537" spans="1:13" s="416" customFormat="1" ht="12">
      <c r="A537" s="426"/>
      <c r="B537" s="424"/>
      <c r="C537" s="425"/>
      <c r="D537" s="426"/>
      <c r="E537" s="426"/>
      <c r="F537" s="427"/>
      <c r="G537" s="428"/>
      <c r="H537" s="429"/>
      <c r="I537" s="430"/>
      <c r="J537" s="428"/>
      <c r="K537" s="429"/>
      <c r="L537" s="426"/>
      <c r="M537" s="421"/>
    </row>
    <row r="538" spans="1:13" s="416" customFormat="1" ht="12">
      <c r="A538" s="426"/>
      <c r="B538" s="424"/>
      <c r="C538" s="425"/>
      <c r="D538" s="426"/>
      <c r="E538" s="426"/>
      <c r="F538" s="427"/>
      <c r="G538" s="428"/>
      <c r="H538" s="429"/>
      <c r="I538" s="430"/>
      <c r="J538" s="428"/>
      <c r="K538" s="429"/>
      <c r="L538" s="426"/>
      <c r="M538" s="421"/>
    </row>
    <row r="539" spans="1:13" s="416" customFormat="1" ht="12">
      <c r="A539" s="426"/>
      <c r="B539" s="424"/>
      <c r="C539" s="425"/>
      <c r="D539" s="426"/>
      <c r="E539" s="426"/>
      <c r="F539" s="427"/>
      <c r="G539" s="428"/>
      <c r="H539" s="429"/>
      <c r="I539" s="430"/>
      <c r="J539" s="428"/>
      <c r="K539" s="429"/>
      <c r="L539" s="426"/>
      <c r="M539" s="421"/>
    </row>
    <row r="540" spans="1:13" s="416" customFormat="1" ht="12">
      <c r="A540" s="426"/>
      <c r="B540" s="424"/>
      <c r="C540" s="425"/>
      <c r="D540" s="426"/>
      <c r="E540" s="426"/>
      <c r="F540" s="427"/>
      <c r="G540" s="428"/>
      <c r="H540" s="429"/>
      <c r="I540" s="430"/>
      <c r="J540" s="428"/>
      <c r="K540" s="429"/>
      <c r="L540" s="426"/>
      <c r="M540" s="421"/>
    </row>
    <row r="541" spans="1:13" s="416" customFormat="1" ht="12">
      <c r="A541" s="426"/>
      <c r="B541" s="424"/>
      <c r="C541" s="425"/>
      <c r="D541" s="426"/>
      <c r="E541" s="426"/>
      <c r="F541" s="427"/>
      <c r="G541" s="428"/>
      <c r="H541" s="429"/>
      <c r="I541" s="430"/>
      <c r="J541" s="428"/>
      <c r="K541" s="429"/>
      <c r="L541" s="426"/>
      <c r="M541" s="421"/>
    </row>
    <row r="542" spans="1:13" s="416" customFormat="1" ht="12">
      <c r="A542" s="426"/>
      <c r="B542" s="424"/>
      <c r="C542" s="425"/>
      <c r="D542" s="426"/>
      <c r="E542" s="426"/>
      <c r="F542" s="427"/>
      <c r="G542" s="428"/>
      <c r="H542" s="429"/>
      <c r="I542" s="430"/>
      <c r="J542" s="428"/>
      <c r="K542" s="429"/>
      <c r="L542" s="426"/>
      <c r="M542" s="421"/>
    </row>
    <row r="543" spans="1:13" s="416" customFormat="1" ht="12">
      <c r="A543" s="426"/>
      <c r="B543" s="424"/>
      <c r="C543" s="425"/>
      <c r="D543" s="426"/>
      <c r="E543" s="426"/>
      <c r="F543" s="427"/>
      <c r="G543" s="428"/>
      <c r="H543" s="429"/>
      <c r="I543" s="430"/>
      <c r="J543" s="428"/>
      <c r="K543" s="429"/>
      <c r="L543" s="426"/>
      <c r="M543" s="421"/>
    </row>
    <row r="544" spans="1:13" s="416" customFormat="1" ht="12">
      <c r="A544" s="426"/>
      <c r="B544" s="424"/>
      <c r="C544" s="425"/>
      <c r="D544" s="426"/>
      <c r="E544" s="426"/>
      <c r="F544" s="427"/>
      <c r="G544" s="428"/>
      <c r="H544" s="429"/>
      <c r="I544" s="430"/>
      <c r="J544" s="428"/>
      <c r="K544" s="429"/>
      <c r="L544" s="426"/>
      <c r="M544" s="421"/>
    </row>
    <row r="545" spans="1:13" s="416" customFormat="1" ht="12">
      <c r="A545" s="426"/>
      <c r="B545" s="424"/>
      <c r="C545" s="425"/>
      <c r="D545" s="426"/>
      <c r="E545" s="426"/>
      <c r="F545" s="427"/>
      <c r="G545" s="428"/>
      <c r="H545" s="429"/>
      <c r="I545" s="430"/>
      <c r="J545" s="428"/>
      <c r="K545" s="429"/>
      <c r="L545" s="426"/>
      <c r="M545" s="421"/>
    </row>
    <row r="546" spans="1:13" s="416" customFormat="1" ht="12">
      <c r="A546" s="426"/>
      <c r="B546" s="424"/>
      <c r="C546" s="425"/>
      <c r="D546" s="426"/>
      <c r="E546" s="426"/>
      <c r="F546" s="427"/>
      <c r="G546" s="428"/>
      <c r="H546" s="429"/>
      <c r="I546" s="430"/>
      <c r="J546" s="428"/>
      <c r="K546" s="429"/>
      <c r="L546" s="426"/>
      <c r="M546" s="421"/>
    </row>
    <row r="547" spans="1:13" s="416" customFormat="1" ht="12">
      <c r="A547" s="426"/>
      <c r="B547" s="424"/>
      <c r="C547" s="425"/>
      <c r="D547" s="426"/>
      <c r="E547" s="426"/>
      <c r="F547" s="427"/>
      <c r="G547" s="428"/>
      <c r="H547" s="429"/>
      <c r="I547" s="430"/>
      <c r="J547" s="428"/>
      <c r="K547" s="429"/>
      <c r="L547" s="426"/>
      <c r="M547" s="421"/>
    </row>
    <row r="548" spans="1:13" s="416" customFormat="1" ht="12">
      <c r="A548" s="426"/>
      <c r="B548" s="424"/>
      <c r="C548" s="425"/>
      <c r="D548" s="426"/>
      <c r="E548" s="426"/>
      <c r="F548" s="427"/>
      <c r="G548" s="428"/>
      <c r="H548" s="429"/>
      <c r="I548" s="430"/>
      <c r="J548" s="428"/>
      <c r="K548" s="429"/>
      <c r="L548" s="426"/>
      <c r="M548" s="421"/>
    </row>
    <row r="549" spans="1:13" s="416" customFormat="1" ht="12">
      <c r="A549" s="426"/>
      <c r="B549" s="424"/>
      <c r="C549" s="425"/>
      <c r="D549" s="426"/>
      <c r="E549" s="426"/>
      <c r="F549" s="427"/>
      <c r="G549" s="428"/>
      <c r="H549" s="429"/>
      <c r="I549" s="430"/>
      <c r="J549" s="428"/>
      <c r="K549" s="429"/>
      <c r="L549" s="426"/>
      <c r="M549" s="421"/>
    </row>
    <row r="550" spans="1:13" s="416" customFormat="1" ht="12">
      <c r="A550" s="426"/>
      <c r="B550" s="424"/>
      <c r="C550" s="425"/>
      <c r="D550" s="426"/>
      <c r="E550" s="426"/>
      <c r="F550" s="427"/>
      <c r="G550" s="428"/>
      <c r="H550" s="429"/>
      <c r="I550" s="430"/>
      <c r="J550" s="428"/>
      <c r="K550" s="429"/>
      <c r="L550" s="426"/>
      <c r="M550" s="421"/>
    </row>
    <row r="551" spans="1:13" s="416" customFormat="1" ht="12">
      <c r="A551" s="426"/>
      <c r="B551" s="424"/>
      <c r="C551" s="425"/>
      <c r="D551" s="426"/>
      <c r="E551" s="426"/>
      <c r="F551" s="427"/>
      <c r="G551" s="428"/>
      <c r="H551" s="429"/>
      <c r="I551" s="430"/>
      <c r="J551" s="428"/>
      <c r="K551" s="429"/>
      <c r="L551" s="426"/>
      <c r="M551" s="421"/>
    </row>
    <row r="552" spans="1:13" s="416" customFormat="1" ht="12">
      <c r="A552" s="426"/>
      <c r="B552" s="424"/>
      <c r="C552" s="425"/>
      <c r="D552" s="426"/>
      <c r="E552" s="426"/>
      <c r="F552" s="427"/>
      <c r="G552" s="428"/>
      <c r="H552" s="429"/>
      <c r="I552" s="430"/>
      <c r="J552" s="428"/>
      <c r="K552" s="429"/>
      <c r="L552" s="426"/>
      <c r="M552" s="421"/>
    </row>
    <row r="553" spans="1:13" s="416" customFormat="1" ht="12">
      <c r="A553" s="426"/>
      <c r="B553" s="424"/>
      <c r="C553" s="425"/>
      <c r="D553" s="426"/>
      <c r="E553" s="426"/>
      <c r="F553" s="427"/>
      <c r="G553" s="428"/>
      <c r="H553" s="429"/>
      <c r="I553" s="430"/>
      <c r="J553" s="428"/>
      <c r="K553" s="429"/>
      <c r="L553" s="426"/>
      <c r="M553" s="421"/>
    </row>
    <row r="554" spans="1:13" s="416" customFormat="1" ht="12">
      <c r="A554" s="426"/>
      <c r="B554" s="424"/>
      <c r="C554" s="425"/>
      <c r="D554" s="426"/>
      <c r="E554" s="426"/>
      <c r="F554" s="427"/>
      <c r="G554" s="428"/>
      <c r="H554" s="429"/>
      <c r="I554" s="430"/>
      <c r="J554" s="428"/>
      <c r="K554" s="429"/>
      <c r="L554" s="426"/>
      <c r="M554" s="421"/>
    </row>
    <row r="555" spans="1:13" s="416" customFormat="1" ht="12">
      <c r="A555" s="426"/>
      <c r="B555" s="424"/>
      <c r="C555" s="425"/>
      <c r="D555" s="426"/>
      <c r="E555" s="426"/>
      <c r="F555" s="427"/>
      <c r="G555" s="428"/>
      <c r="H555" s="429"/>
      <c r="I555" s="430"/>
      <c r="J555" s="428"/>
      <c r="K555" s="429"/>
      <c r="L555" s="426"/>
      <c r="M555" s="421"/>
    </row>
    <row r="556" spans="1:13" s="416" customFormat="1" ht="12">
      <c r="A556" s="426"/>
      <c r="B556" s="424"/>
      <c r="C556" s="425"/>
      <c r="D556" s="426"/>
      <c r="E556" s="426"/>
      <c r="F556" s="427"/>
      <c r="G556" s="428"/>
      <c r="H556" s="429"/>
      <c r="I556" s="430"/>
      <c r="J556" s="428"/>
      <c r="K556" s="429"/>
      <c r="L556" s="426"/>
      <c r="M556" s="421"/>
    </row>
    <row r="557" spans="1:13" s="416" customFormat="1" ht="12">
      <c r="A557" s="426"/>
      <c r="B557" s="424"/>
      <c r="C557" s="425"/>
      <c r="D557" s="426"/>
      <c r="E557" s="426"/>
      <c r="F557" s="427"/>
      <c r="G557" s="428"/>
      <c r="H557" s="429"/>
      <c r="I557" s="430"/>
      <c r="J557" s="428"/>
      <c r="K557" s="429"/>
      <c r="L557" s="426"/>
      <c r="M557" s="421"/>
    </row>
    <row r="558" spans="1:13" s="416" customFormat="1" ht="12">
      <c r="A558" s="426"/>
      <c r="B558" s="424"/>
      <c r="C558" s="425"/>
      <c r="D558" s="426"/>
      <c r="E558" s="426"/>
      <c r="F558" s="427"/>
      <c r="G558" s="428"/>
      <c r="H558" s="429"/>
      <c r="I558" s="430"/>
      <c r="J558" s="428"/>
      <c r="K558" s="429"/>
      <c r="L558" s="426"/>
      <c r="M558" s="421"/>
    </row>
    <row r="559" spans="1:13" s="416" customFormat="1" ht="12">
      <c r="A559" s="426"/>
      <c r="B559" s="424"/>
      <c r="C559" s="425"/>
      <c r="D559" s="426"/>
      <c r="E559" s="426"/>
      <c r="F559" s="427"/>
      <c r="G559" s="428"/>
      <c r="H559" s="429"/>
      <c r="I559" s="430"/>
      <c r="J559" s="428"/>
      <c r="K559" s="429"/>
      <c r="L559" s="426"/>
      <c r="M559" s="421"/>
    </row>
    <row r="560" spans="1:13" s="416" customFormat="1" ht="12">
      <c r="A560" s="426"/>
      <c r="B560" s="424"/>
      <c r="C560" s="425"/>
      <c r="D560" s="426"/>
      <c r="E560" s="426"/>
      <c r="F560" s="427"/>
      <c r="G560" s="428"/>
      <c r="H560" s="429"/>
      <c r="I560" s="430"/>
      <c r="J560" s="428"/>
      <c r="K560" s="429"/>
      <c r="L560" s="426"/>
      <c r="M560" s="421"/>
    </row>
    <row r="561" spans="1:13" s="416" customFormat="1" ht="12">
      <c r="A561" s="426"/>
      <c r="B561" s="424"/>
      <c r="C561" s="425"/>
      <c r="D561" s="426"/>
      <c r="E561" s="426"/>
      <c r="F561" s="427"/>
      <c r="G561" s="428"/>
      <c r="H561" s="429"/>
      <c r="I561" s="430"/>
      <c r="J561" s="428"/>
      <c r="K561" s="429"/>
      <c r="L561" s="426"/>
      <c r="M561" s="421"/>
    </row>
    <row r="562" spans="1:13" s="416" customFormat="1" ht="12">
      <c r="A562" s="426"/>
      <c r="B562" s="424"/>
      <c r="C562" s="425"/>
      <c r="D562" s="426"/>
      <c r="E562" s="426"/>
      <c r="F562" s="427"/>
      <c r="G562" s="428"/>
      <c r="H562" s="429"/>
      <c r="I562" s="430"/>
      <c r="J562" s="428"/>
      <c r="K562" s="429"/>
      <c r="L562" s="426"/>
      <c r="M562" s="421"/>
    </row>
    <row r="563" spans="1:13" s="416" customFormat="1" ht="12">
      <c r="A563" s="426"/>
      <c r="B563" s="424"/>
      <c r="C563" s="425"/>
      <c r="D563" s="426"/>
      <c r="E563" s="426"/>
      <c r="F563" s="427"/>
      <c r="G563" s="428"/>
      <c r="H563" s="429"/>
      <c r="I563" s="430"/>
      <c r="J563" s="428"/>
      <c r="K563" s="429"/>
      <c r="L563" s="426"/>
      <c r="M563" s="421"/>
    </row>
    <row r="564" spans="1:13" s="416" customFormat="1" ht="12">
      <c r="A564" s="426"/>
      <c r="B564" s="424"/>
      <c r="C564" s="425"/>
      <c r="D564" s="426"/>
      <c r="E564" s="426"/>
      <c r="F564" s="427"/>
      <c r="G564" s="428"/>
      <c r="H564" s="429"/>
      <c r="I564" s="430"/>
      <c r="J564" s="428"/>
      <c r="K564" s="429"/>
      <c r="L564" s="426"/>
      <c r="M564" s="421"/>
    </row>
    <row r="565" spans="1:13" s="416" customFormat="1" ht="12">
      <c r="A565" s="426"/>
      <c r="B565" s="424"/>
      <c r="C565" s="425"/>
      <c r="D565" s="426"/>
      <c r="E565" s="426"/>
      <c r="F565" s="427"/>
      <c r="G565" s="428"/>
      <c r="H565" s="429"/>
      <c r="I565" s="430"/>
      <c r="J565" s="428"/>
      <c r="K565" s="429"/>
      <c r="L565" s="426"/>
      <c r="M565" s="421"/>
    </row>
    <row r="566" spans="1:13" s="416" customFormat="1" ht="12">
      <c r="A566" s="426"/>
      <c r="B566" s="424"/>
      <c r="C566" s="425"/>
      <c r="D566" s="426"/>
      <c r="E566" s="426"/>
      <c r="F566" s="427"/>
      <c r="G566" s="428"/>
      <c r="H566" s="429"/>
      <c r="I566" s="430"/>
      <c r="J566" s="428"/>
      <c r="K566" s="429"/>
      <c r="L566" s="426"/>
      <c r="M566" s="421"/>
    </row>
    <row r="567" spans="1:13" s="416" customFormat="1" ht="12">
      <c r="A567" s="426"/>
      <c r="B567" s="424"/>
      <c r="C567" s="425"/>
      <c r="D567" s="426"/>
      <c r="E567" s="426"/>
      <c r="F567" s="427"/>
      <c r="G567" s="428"/>
      <c r="H567" s="429"/>
      <c r="I567" s="430"/>
      <c r="J567" s="428"/>
      <c r="K567" s="429"/>
      <c r="L567" s="426"/>
      <c r="M567" s="421"/>
    </row>
    <row r="568" spans="1:13" s="416" customFormat="1" ht="12">
      <c r="A568" s="426"/>
      <c r="B568" s="424"/>
      <c r="C568" s="425"/>
      <c r="D568" s="426"/>
      <c r="E568" s="426"/>
      <c r="F568" s="427"/>
      <c r="G568" s="428"/>
      <c r="H568" s="429"/>
      <c r="I568" s="430"/>
      <c r="J568" s="428"/>
      <c r="K568" s="429"/>
      <c r="L568" s="426"/>
      <c r="M568" s="421"/>
    </row>
    <row r="569" spans="1:13" s="416" customFormat="1" ht="12">
      <c r="A569" s="426"/>
      <c r="B569" s="424"/>
      <c r="C569" s="425"/>
      <c r="D569" s="426"/>
      <c r="E569" s="426"/>
      <c r="F569" s="427"/>
      <c r="G569" s="428"/>
      <c r="H569" s="429"/>
      <c r="I569" s="430"/>
      <c r="J569" s="428"/>
      <c r="K569" s="429"/>
      <c r="L569" s="426"/>
      <c r="M569" s="421"/>
    </row>
    <row r="570" spans="1:13" s="416" customFormat="1" ht="12">
      <c r="A570" s="426"/>
      <c r="B570" s="424"/>
      <c r="C570" s="425"/>
      <c r="D570" s="426"/>
      <c r="E570" s="426"/>
      <c r="F570" s="427"/>
      <c r="G570" s="428"/>
      <c r="H570" s="429"/>
      <c r="I570" s="430"/>
      <c r="J570" s="428"/>
      <c r="K570" s="429"/>
      <c r="L570" s="426"/>
      <c r="M570" s="421"/>
    </row>
    <row r="571" spans="1:13" s="416" customFormat="1" ht="12">
      <c r="A571" s="426"/>
      <c r="B571" s="424"/>
      <c r="C571" s="425"/>
      <c r="D571" s="426"/>
      <c r="E571" s="426"/>
      <c r="F571" s="427"/>
      <c r="G571" s="428"/>
      <c r="H571" s="429"/>
      <c r="I571" s="430"/>
      <c r="J571" s="428"/>
      <c r="K571" s="429"/>
      <c r="L571" s="426"/>
      <c r="M571" s="421"/>
    </row>
    <row r="572" spans="1:13" s="416" customFormat="1" ht="12">
      <c r="A572" s="426"/>
      <c r="B572" s="424"/>
      <c r="C572" s="425"/>
      <c r="D572" s="426"/>
      <c r="E572" s="426"/>
      <c r="F572" s="427"/>
      <c r="G572" s="428"/>
      <c r="H572" s="429"/>
      <c r="I572" s="430"/>
      <c r="J572" s="428"/>
      <c r="K572" s="429"/>
      <c r="L572" s="426"/>
      <c r="M572" s="421"/>
    </row>
    <row r="573" spans="1:13" s="416" customFormat="1" ht="12">
      <c r="A573" s="426"/>
      <c r="B573" s="424"/>
      <c r="C573" s="425"/>
      <c r="D573" s="426"/>
      <c r="E573" s="426"/>
      <c r="F573" s="427"/>
      <c r="G573" s="428"/>
      <c r="H573" s="429"/>
      <c r="I573" s="430"/>
      <c r="J573" s="428"/>
      <c r="K573" s="429"/>
      <c r="L573" s="426"/>
      <c r="M573" s="421"/>
    </row>
    <row r="574" spans="1:13" s="416" customFormat="1" ht="12">
      <c r="A574" s="426"/>
      <c r="B574" s="424"/>
      <c r="C574" s="425"/>
      <c r="D574" s="426"/>
      <c r="E574" s="426"/>
      <c r="F574" s="427"/>
      <c r="G574" s="428"/>
      <c r="H574" s="429"/>
      <c r="I574" s="430"/>
      <c r="J574" s="428"/>
      <c r="K574" s="429"/>
      <c r="L574" s="426"/>
      <c r="M574" s="421"/>
    </row>
    <row r="575" spans="1:13" s="416" customFormat="1" ht="12">
      <c r="A575" s="426"/>
      <c r="B575" s="424"/>
      <c r="C575" s="425"/>
      <c r="D575" s="426"/>
      <c r="E575" s="426"/>
      <c r="F575" s="427"/>
      <c r="G575" s="428"/>
      <c r="H575" s="429"/>
      <c r="I575" s="430"/>
      <c r="J575" s="428"/>
      <c r="K575" s="429"/>
      <c r="L575" s="426"/>
      <c r="M575" s="421"/>
    </row>
    <row r="576" spans="1:13" s="416" customFormat="1" ht="12">
      <c r="A576" s="426"/>
      <c r="B576" s="424"/>
      <c r="C576" s="425"/>
      <c r="D576" s="426"/>
      <c r="E576" s="426"/>
      <c r="F576" s="427"/>
      <c r="G576" s="428"/>
      <c r="H576" s="429"/>
      <c r="I576" s="430"/>
      <c r="J576" s="428"/>
      <c r="K576" s="429"/>
      <c r="L576" s="426"/>
      <c r="M576" s="421"/>
    </row>
    <row r="577" spans="1:13" s="416" customFormat="1" ht="12">
      <c r="A577" s="426"/>
      <c r="B577" s="424"/>
      <c r="C577" s="425"/>
      <c r="D577" s="426"/>
      <c r="E577" s="426"/>
      <c r="F577" s="427"/>
      <c r="G577" s="428"/>
      <c r="H577" s="429"/>
      <c r="I577" s="430"/>
      <c r="J577" s="428"/>
      <c r="K577" s="429"/>
      <c r="L577" s="426"/>
      <c r="M577" s="421"/>
    </row>
    <row r="578" spans="1:13" s="416" customFormat="1" ht="12">
      <c r="A578" s="426"/>
      <c r="B578" s="424"/>
      <c r="C578" s="425"/>
      <c r="D578" s="426"/>
      <c r="E578" s="426"/>
      <c r="F578" s="427"/>
      <c r="G578" s="428"/>
      <c r="H578" s="429"/>
      <c r="I578" s="430"/>
      <c r="J578" s="428"/>
      <c r="K578" s="429"/>
      <c r="L578" s="426"/>
      <c r="M578" s="421"/>
    </row>
    <row r="579" spans="1:13" s="416" customFormat="1" ht="12">
      <c r="A579" s="426"/>
      <c r="B579" s="424"/>
      <c r="C579" s="425"/>
      <c r="D579" s="426"/>
      <c r="E579" s="426"/>
      <c r="F579" s="427"/>
      <c r="G579" s="428"/>
      <c r="H579" s="429"/>
      <c r="I579" s="430"/>
      <c r="J579" s="428"/>
      <c r="K579" s="429"/>
      <c r="L579" s="426"/>
      <c r="M579" s="421"/>
    </row>
    <row r="580" spans="1:13" s="416" customFormat="1" ht="12">
      <c r="A580" s="426"/>
      <c r="B580" s="424"/>
      <c r="C580" s="425"/>
      <c r="D580" s="426"/>
      <c r="E580" s="426"/>
      <c r="F580" s="427"/>
      <c r="G580" s="428"/>
      <c r="H580" s="429"/>
      <c r="I580" s="430"/>
      <c r="J580" s="428"/>
      <c r="K580" s="429"/>
      <c r="L580" s="426"/>
      <c r="M580" s="421"/>
    </row>
    <row r="581" spans="1:13" s="416" customFormat="1" ht="12">
      <c r="A581" s="426"/>
      <c r="B581" s="424"/>
      <c r="C581" s="425"/>
      <c r="D581" s="426"/>
      <c r="E581" s="426"/>
      <c r="F581" s="427"/>
      <c r="G581" s="428"/>
      <c r="H581" s="429"/>
      <c r="I581" s="430"/>
      <c r="J581" s="428"/>
      <c r="K581" s="429"/>
      <c r="L581" s="426"/>
      <c r="M581" s="421"/>
    </row>
    <row r="582" spans="1:13" s="416" customFormat="1" ht="12">
      <c r="A582" s="426"/>
      <c r="B582" s="424"/>
      <c r="C582" s="425"/>
      <c r="D582" s="426"/>
      <c r="E582" s="426"/>
      <c r="F582" s="427"/>
      <c r="G582" s="428"/>
      <c r="H582" s="429"/>
      <c r="I582" s="430"/>
      <c r="J582" s="428"/>
      <c r="K582" s="429"/>
      <c r="L582" s="426"/>
      <c r="M582" s="421"/>
    </row>
    <row r="583" spans="1:13" s="416" customFormat="1" ht="12">
      <c r="A583" s="426"/>
      <c r="B583" s="424"/>
      <c r="C583" s="425"/>
      <c r="D583" s="426"/>
      <c r="E583" s="426"/>
      <c r="F583" s="427"/>
      <c r="G583" s="428"/>
      <c r="H583" s="429"/>
      <c r="I583" s="430"/>
      <c r="J583" s="428"/>
      <c r="K583" s="429"/>
      <c r="L583" s="426"/>
      <c r="M583" s="421"/>
    </row>
    <row r="584" spans="1:13" s="416" customFormat="1" ht="12">
      <c r="A584" s="426"/>
      <c r="B584" s="424"/>
      <c r="C584" s="425"/>
      <c r="D584" s="426"/>
      <c r="E584" s="426"/>
      <c r="F584" s="427"/>
      <c r="G584" s="428"/>
      <c r="H584" s="429"/>
      <c r="I584" s="430"/>
      <c r="J584" s="428"/>
      <c r="K584" s="429"/>
      <c r="L584" s="426"/>
      <c r="M584" s="421"/>
    </row>
    <row r="585" spans="1:13" s="416" customFormat="1" ht="12">
      <c r="A585" s="426"/>
      <c r="B585" s="424"/>
      <c r="C585" s="425"/>
      <c r="D585" s="426"/>
      <c r="E585" s="426"/>
      <c r="F585" s="427"/>
      <c r="G585" s="428"/>
      <c r="H585" s="429"/>
      <c r="I585" s="430"/>
      <c r="J585" s="428"/>
      <c r="K585" s="429"/>
      <c r="L585" s="426"/>
      <c r="M585" s="421"/>
    </row>
    <row r="586" spans="1:13" s="416" customFormat="1" ht="12">
      <c r="A586" s="426"/>
      <c r="B586" s="424"/>
      <c r="C586" s="425"/>
      <c r="D586" s="426"/>
      <c r="E586" s="426"/>
      <c r="F586" s="427"/>
      <c r="G586" s="428"/>
      <c r="H586" s="429"/>
      <c r="I586" s="430"/>
      <c r="J586" s="428"/>
      <c r="K586" s="429"/>
      <c r="L586" s="426"/>
      <c r="M586" s="421"/>
    </row>
    <row r="587" spans="1:13" s="416" customFormat="1" ht="12">
      <c r="A587" s="426"/>
      <c r="B587" s="424"/>
      <c r="C587" s="425"/>
      <c r="D587" s="426"/>
      <c r="E587" s="426"/>
      <c r="F587" s="427"/>
      <c r="G587" s="428"/>
      <c r="H587" s="429"/>
      <c r="I587" s="430"/>
      <c r="J587" s="428"/>
      <c r="K587" s="429"/>
      <c r="L587" s="426"/>
      <c r="M587" s="421"/>
    </row>
    <row r="588" spans="1:13" s="416" customFormat="1" ht="12">
      <c r="A588" s="426"/>
      <c r="B588" s="424"/>
      <c r="C588" s="425"/>
      <c r="D588" s="426"/>
      <c r="E588" s="426"/>
      <c r="F588" s="427"/>
      <c r="G588" s="428"/>
      <c r="H588" s="429"/>
      <c r="I588" s="430"/>
      <c r="J588" s="428"/>
      <c r="K588" s="429"/>
      <c r="L588" s="426"/>
      <c r="M588" s="421"/>
    </row>
    <row r="589" spans="1:13" s="416" customFormat="1" ht="12">
      <c r="A589" s="426"/>
      <c r="B589" s="424"/>
      <c r="C589" s="425"/>
      <c r="D589" s="426"/>
      <c r="E589" s="426"/>
      <c r="F589" s="427"/>
      <c r="G589" s="428"/>
      <c r="H589" s="429"/>
      <c r="I589" s="430"/>
      <c r="J589" s="428"/>
      <c r="K589" s="429"/>
      <c r="L589" s="426"/>
      <c r="M589" s="421"/>
    </row>
    <row r="590" spans="1:13" s="416" customFormat="1" ht="12">
      <c r="A590" s="426"/>
      <c r="B590" s="424"/>
      <c r="C590" s="425"/>
      <c r="D590" s="426"/>
      <c r="E590" s="426"/>
      <c r="F590" s="427"/>
      <c r="G590" s="428"/>
      <c r="H590" s="429"/>
      <c r="I590" s="430"/>
      <c r="J590" s="428"/>
      <c r="K590" s="429"/>
      <c r="L590" s="426"/>
      <c r="M590" s="421"/>
    </row>
    <row r="591" spans="1:13" s="416" customFormat="1" ht="12">
      <c r="A591" s="426"/>
      <c r="B591" s="424"/>
      <c r="C591" s="425"/>
      <c r="D591" s="426"/>
      <c r="E591" s="426"/>
      <c r="F591" s="427"/>
      <c r="G591" s="428"/>
      <c r="H591" s="429"/>
      <c r="I591" s="430"/>
      <c r="J591" s="428"/>
      <c r="K591" s="429"/>
      <c r="L591" s="426"/>
      <c r="M591" s="421"/>
    </row>
    <row r="592" spans="1:13" s="416" customFormat="1" ht="12">
      <c r="A592" s="426"/>
      <c r="B592" s="424"/>
      <c r="C592" s="425"/>
      <c r="D592" s="426"/>
      <c r="E592" s="426"/>
      <c r="F592" s="427"/>
      <c r="G592" s="428"/>
      <c r="H592" s="429"/>
      <c r="I592" s="430"/>
      <c r="J592" s="428"/>
      <c r="K592" s="429"/>
      <c r="L592" s="426"/>
      <c r="M592" s="421"/>
    </row>
    <row r="593" spans="1:13" s="416" customFormat="1" ht="12">
      <c r="A593" s="426"/>
      <c r="B593" s="424"/>
      <c r="C593" s="425"/>
      <c r="D593" s="426"/>
      <c r="E593" s="426"/>
      <c r="F593" s="427"/>
      <c r="G593" s="428"/>
      <c r="H593" s="429"/>
      <c r="I593" s="430"/>
      <c r="J593" s="428"/>
      <c r="K593" s="429"/>
      <c r="L593" s="426"/>
      <c r="M593" s="421"/>
    </row>
    <row r="594" spans="1:13" s="416" customFormat="1" ht="12">
      <c r="A594" s="426"/>
      <c r="B594" s="424"/>
      <c r="C594" s="425"/>
      <c r="D594" s="426"/>
      <c r="E594" s="426"/>
      <c r="F594" s="427"/>
      <c r="G594" s="428"/>
      <c r="H594" s="429"/>
      <c r="I594" s="430"/>
      <c r="J594" s="428"/>
      <c r="K594" s="429"/>
      <c r="L594" s="426"/>
      <c r="M594" s="421"/>
    </row>
    <row r="595" spans="1:13" s="416" customFormat="1" ht="12">
      <c r="A595" s="426"/>
      <c r="B595" s="424"/>
      <c r="C595" s="425"/>
      <c r="D595" s="426"/>
      <c r="E595" s="426"/>
      <c r="F595" s="427"/>
      <c r="G595" s="428"/>
      <c r="H595" s="429"/>
      <c r="I595" s="430"/>
      <c r="J595" s="428"/>
      <c r="K595" s="429"/>
      <c r="L595" s="426"/>
      <c r="M595" s="421"/>
    </row>
    <row r="596" spans="1:13" s="416" customFormat="1" ht="12">
      <c r="A596" s="426"/>
      <c r="B596" s="424"/>
      <c r="C596" s="425"/>
      <c r="D596" s="426"/>
      <c r="E596" s="426"/>
      <c r="F596" s="427"/>
      <c r="G596" s="428"/>
      <c r="H596" s="429"/>
      <c r="I596" s="430"/>
      <c r="J596" s="428"/>
      <c r="K596" s="429"/>
      <c r="L596" s="426"/>
      <c r="M596" s="421"/>
    </row>
    <row r="597" spans="1:13" s="416" customFormat="1" ht="12">
      <c r="A597" s="426"/>
      <c r="B597" s="424"/>
      <c r="C597" s="425"/>
      <c r="D597" s="426"/>
      <c r="E597" s="426"/>
      <c r="F597" s="427"/>
      <c r="G597" s="428"/>
      <c r="H597" s="429"/>
      <c r="I597" s="430"/>
      <c r="J597" s="428"/>
      <c r="K597" s="429"/>
      <c r="L597" s="426"/>
      <c r="M597" s="421"/>
    </row>
    <row r="598" spans="1:13" s="416" customFormat="1" ht="12">
      <c r="A598" s="426"/>
      <c r="B598" s="424"/>
      <c r="C598" s="425"/>
      <c r="D598" s="426"/>
      <c r="E598" s="426"/>
      <c r="F598" s="427"/>
      <c r="G598" s="428"/>
      <c r="H598" s="429"/>
      <c r="I598" s="430"/>
      <c r="J598" s="428"/>
      <c r="K598" s="429"/>
      <c r="L598" s="426"/>
      <c r="M598" s="421"/>
    </row>
    <row r="599" spans="1:13" s="416" customFormat="1" ht="12">
      <c r="A599" s="426"/>
      <c r="B599" s="424"/>
      <c r="C599" s="425"/>
      <c r="D599" s="426"/>
      <c r="E599" s="426"/>
      <c r="F599" s="427"/>
      <c r="G599" s="428"/>
      <c r="H599" s="429"/>
      <c r="I599" s="430"/>
      <c r="J599" s="428"/>
      <c r="K599" s="429"/>
      <c r="L599" s="426"/>
      <c r="M599" s="421"/>
    </row>
    <row r="600" spans="1:13" s="416" customFormat="1" ht="12">
      <c r="A600" s="426"/>
      <c r="B600" s="424"/>
      <c r="C600" s="425"/>
      <c r="D600" s="426"/>
      <c r="E600" s="426"/>
      <c r="F600" s="427"/>
      <c r="G600" s="428"/>
      <c r="H600" s="429"/>
      <c r="I600" s="430"/>
      <c r="J600" s="428"/>
      <c r="K600" s="429"/>
      <c r="L600" s="426"/>
      <c r="M600" s="421"/>
    </row>
    <row r="601" spans="1:13" s="416" customFormat="1" ht="12">
      <c r="A601" s="426"/>
      <c r="B601" s="424"/>
      <c r="C601" s="425"/>
      <c r="D601" s="426"/>
      <c r="E601" s="426"/>
      <c r="F601" s="427"/>
      <c r="G601" s="428"/>
      <c r="H601" s="429"/>
      <c r="I601" s="430"/>
      <c r="J601" s="428"/>
      <c r="K601" s="429"/>
      <c r="L601" s="426"/>
      <c r="M601" s="421"/>
    </row>
    <row r="602" spans="1:13" s="416" customFormat="1" ht="12">
      <c r="A602" s="426"/>
      <c r="B602" s="424"/>
      <c r="C602" s="425"/>
      <c r="D602" s="426"/>
      <c r="E602" s="426"/>
      <c r="F602" s="427"/>
      <c r="G602" s="428"/>
      <c r="H602" s="429"/>
      <c r="I602" s="430"/>
      <c r="J602" s="428"/>
      <c r="K602" s="429"/>
      <c r="L602" s="426"/>
      <c r="M602" s="421"/>
    </row>
    <row r="603" spans="1:13" s="416" customFormat="1" ht="12">
      <c r="A603" s="426"/>
      <c r="B603" s="424"/>
      <c r="C603" s="425"/>
      <c r="D603" s="426"/>
      <c r="E603" s="426"/>
      <c r="F603" s="427"/>
      <c r="G603" s="428"/>
      <c r="H603" s="429"/>
      <c r="I603" s="430"/>
      <c r="J603" s="428"/>
      <c r="K603" s="429"/>
      <c r="L603" s="426"/>
      <c r="M603" s="421"/>
    </row>
    <row r="604" spans="1:13" s="416" customFormat="1" ht="12">
      <c r="A604" s="426"/>
      <c r="B604" s="424"/>
      <c r="C604" s="425"/>
      <c r="D604" s="426"/>
      <c r="E604" s="426"/>
      <c r="F604" s="427"/>
      <c r="G604" s="428"/>
      <c r="H604" s="429"/>
      <c r="I604" s="430"/>
      <c r="J604" s="428"/>
      <c r="K604" s="429"/>
      <c r="L604" s="426"/>
      <c r="M604" s="421"/>
    </row>
    <row r="605" spans="1:13" s="416" customFormat="1" ht="12">
      <c r="A605" s="426"/>
      <c r="B605" s="424"/>
      <c r="C605" s="425"/>
      <c r="D605" s="426"/>
      <c r="E605" s="426"/>
      <c r="F605" s="427"/>
      <c r="G605" s="428"/>
      <c r="H605" s="429"/>
      <c r="I605" s="430"/>
      <c r="J605" s="428"/>
      <c r="K605" s="429"/>
      <c r="L605" s="426"/>
      <c r="M605" s="421"/>
    </row>
    <row r="606" spans="1:13" s="416" customFormat="1" ht="12">
      <c r="A606" s="426"/>
      <c r="B606" s="424"/>
      <c r="C606" s="425"/>
      <c r="D606" s="426"/>
      <c r="E606" s="426"/>
      <c r="F606" s="427"/>
      <c r="G606" s="428"/>
      <c r="H606" s="429"/>
      <c r="I606" s="430"/>
      <c r="J606" s="428"/>
      <c r="K606" s="429"/>
      <c r="L606" s="426"/>
      <c r="M606" s="421"/>
    </row>
    <row r="607" spans="1:13" s="416" customFormat="1" ht="12">
      <c r="A607" s="426"/>
      <c r="B607" s="424"/>
      <c r="C607" s="425"/>
      <c r="D607" s="426"/>
      <c r="E607" s="426"/>
      <c r="F607" s="427"/>
      <c r="G607" s="428"/>
      <c r="H607" s="429"/>
      <c r="I607" s="430"/>
      <c r="J607" s="428"/>
      <c r="K607" s="429"/>
      <c r="L607" s="426"/>
      <c r="M607" s="421"/>
    </row>
    <row r="608" spans="1:13" s="416" customFormat="1" ht="12">
      <c r="A608" s="426"/>
      <c r="B608" s="424"/>
      <c r="C608" s="425"/>
      <c r="D608" s="426"/>
      <c r="E608" s="426"/>
      <c r="F608" s="427"/>
      <c r="G608" s="428"/>
      <c r="H608" s="429"/>
      <c r="I608" s="430"/>
      <c r="J608" s="428"/>
      <c r="K608" s="429"/>
      <c r="L608" s="426"/>
      <c r="M608" s="421"/>
    </row>
    <row r="609" spans="1:13" s="416" customFormat="1" ht="12">
      <c r="A609" s="426"/>
      <c r="B609" s="424"/>
      <c r="C609" s="425"/>
      <c r="D609" s="426"/>
      <c r="E609" s="426"/>
      <c r="F609" s="427"/>
      <c r="G609" s="428"/>
      <c r="H609" s="429"/>
      <c r="I609" s="430"/>
      <c r="J609" s="428"/>
      <c r="K609" s="429"/>
      <c r="L609" s="426"/>
      <c r="M609" s="421"/>
    </row>
    <row r="610" spans="1:13" s="416" customFormat="1" ht="12">
      <c r="A610" s="426"/>
      <c r="B610" s="424"/>
      <c r="C610" s="425"/>
      <c r="D610" s="426"/>
      <c r="E610" s="426"/>
      <c r="F610" s="427"/>
      <c r="G610" s="428"/>
      <c r="H610" s="429"/>
      <c r="I610" s="430"/>
      <c r="J610" s="428"/>
      <c r="K610" s="429"/>
      <c r="L610" s="426"/>
      <c r="M610" s="421"/>
    </row>
    <row r="611" spans="1:13" s="416" customFormat="1" ht="12">
      <c r="A611" s="426"/>
      <c r="B611" s="424"/>
      <c r="C611" s="425"/>
      <c r="D611" s="426"/>
      <c r="E611" s="426"/>
      <c r="F611" s="427"/>
      <c r="G611" s="428"/>
      <c r="H611" s="429"/>
      <c r="I611" s="430"/>
      <c r="J611" s="428"/>
      <c r="K611" s="429"/>
      <c r="L611" s="426"/>
      <c r="M611" s="421"/>
    </row>
    <row r="612" spans="1:13" s="416" customFormat="1" ht="12">
      <c r="A612" s="426"/>
      <c r="B612" s="424"/>
      <c r="C612" s="425"/>
      <c r="D612" s="426"/>
      <c r="E612" s="426"/>
      <c r="F612" s="427"/>
      <c r="G612" s="428"/>
      <c r="H612" s="429"/>
      <c r="I612" s="430"/>
      <c r="J612" s="428"/>
      <c r="K612" s="429"/>
      <c r="L612" s="426"/>
      <c r="M612" s="421"/>
    </row>
    <row r="613" spans="1:13" s="416" customFormat="1" ht="12">
      <c r="A613" s="426"/>
      <c r="B613" s="424"/>
      <c r="C613" s="425"/>
      <c r="D613" s="426"/>
      <c r="E613" s="426"/>
      <c r="F613" s="427"/>
      <c r="G613" s="428"/>
      <c r="H613" s="429"/>
      <c r="I613" s="430"/>
      <c r="J613" s="428"/>
      <c r="K613" s="429"/>
      <c r="L613" s="426"/>
      <c r="M613" s="421"/>
    </row>
    <row r="614" spans="1:13" s="416" customFormat="1" ht="12">
      <c r="A614" s="426"/>
      <c r="B614" s="424"/>
      <c r="C614" s="425"/>
      <c r="D614" s="426"/>
      <c r="E614" s="426"/>
      <c r="F614" s="427"/>
      <c r="G614" s="428"/>
      <c r="H614" s="429"/>
      <c r="I614" s="430"/>
      <c r="J614" s="428"/>
      <c r="K614" s="429"/>
      <c r="L614" s="426"/>
      <c r="M614" s="421"/>
    </row>
    <row r="615" spans="1:13" s="416" customFormat="1" ht="12">
      <c r="A615" s="426"/>
      <c r="B615" s="424"/>
      <c r="C615" s="425"/>
      <c r="D615" s="426"/>
      <c r="E615" s="426"/>
      <c r="F615" s="427"/>
      <c r="G615" s="428"/>
      <c r="H615" s="429"/>
      <c r="I615" s="430"/>
      <c r="J615" s="428"/>
      <c r="K615" s="429"/>
      <c r="L615" s="426"/>
      <c r="M615" s="421"/>
    </row>
    <row r="616" spans="1:13" s="416" customFormat="1" ht="12">
      <c r="A616" s="426"/>
      <c r="B616" s="424"/>
      <c r="C616" s="425"/>
      <c r="D616" s="426"/>
      <c r="E616" s="426"/>
      <c r="F616" s="427"/>
      <c r="G616" s="428"/>
      <c r="H616" s="429"/>
      <c r="I616" s="430"/>
      <c r="J616" s="428"/>
      <c r="K616" s="429"/>
      <c r="L616" s="426"/>
      <c r="M616" s="421"/>
    </row>
    <row r="617" spans="1:13" s="416" customFormat="1" ht="12">
      <c r="A617" s="426"/>
      <c r="B617" s="424"/>
      <c r="C617" s="425"/>
      <c r="D617" s="426"/>
      <c r="E617" s="426"/>
      <c r="F617" s="427"/>
      <c r="G617" s="428"/>
      <c r="H617" s="429"/>
      <c r="I617" s="430"/>
      <c r="J617" s="428"/>
      <c r="K617" s="429"/>
      <c r="L617" s="426"/>
      <c r="M617" s="421"/>
    </row>
    <row r="618" spans="1:13" s="416" customFormat="1" ht="12">
      <c r="A618" s="426"/>
      <c r="B618" s="424"/>
      <c r="C618" s="425"/>
      <c r="D618" s="426"/>
      <c r="E618" s="426"/>
      <c r="F618" s="427"/>
      <c r="G618" s="428"/>
      <c r="H618" s="429"/>
      <c r="I618" s="430"/>
      <c r="J618" s="428"/>
      <c r="K618" s="429"/>
      <c r="L618" s="426"/>
      <c r="M618" s="421"/>
    </row>
    <row r="619" spans="1:13" s="416" customFormat="1" ht="12">
      <c r="A619" s="426"/>
      <c r="B619" s="424"/>
      <c r="C619" s="425"/>
      <c r="D619" s="426"/>
      <c r="E619" s="426"/>
      <c r="F619" s="427"/>
      <c r="G619" s="428"/>
      <c r="H619" s="429"/>
      <c r="I619" s="430"/>
      <c r="J619" s="428"/>
      <c r="K619" s="429"/>
      <c r="L619" s="426"/>
      <c r="M619" s="421"/>
    </row>
    <row r="620" spans="1:13" s="416" customFormat="1" ht="12">
      <c r="A620" s="426"/>
      <c r="B620" s="424"/>
      <c r="C620" s="425"/>
      <c r="D620" s="426"/>
      <c r="E620" s="426"/>
      <c r="F620" s="427"/>
      <c r="G620" s="428"/>
      <c r="H620" s="429"/>
      <c r="I620" s="430"/>
      <c r="J620" s="428"/>
      <c r="K620" s="429"/>
      <c r="L620" s="426"/>
      <c r="M620" s="421"/>
    </row>
    <row r="621" spans="1:13" s="416" customFormat="1" ht="12">
      <c r="A621" s="426"/>
      <c r="B621" s="424"/>
      <c r="C621" s="425"/>
      <c r="D621" s="426"/>
      <c r="E621" s="426"/>
      <c r="F621" s="427"/>
      <c r="G621" s="428"/>
      <c r="H621" s="429"/>
      <c r="I621" s="430"/>
      <c r="J621" s="428"/>
      <c r="K621" s="429"/>
      <c r="L621" s="426"/>
      <c r="M621" s="421"/>
    </row>
    <row r="622" spans="1:13" s="416" customFormat="1" ht="12">
      <c r="A622" s="426"/>
      <c r="B622" s="424"/>
      <c r="C622" s="425"/>
      <c r="D622" s="426"/>
      <c r="E622" s="426"/>
      <c r="F622" s="427"/>
      <c r="G622" s="428"/>
      <c r="H622" s="429"/>
      <c r="I622" s="430"/>
      <c r="J622" s="428"/>
      <c r="K622" s="429"/>
      <c r="L622" s="426"/>
      <c r="M622" s="421"/>
    </row>
    <row r="623" spans="1:13" s="416" customFormat="1" ht="12">
      <c r="A623" s="426"/>
      <c r="B623" s="424"/>
      <c r="C623" s="425"/>
      <c r="D623" s="426"/>
      <c r="E623" s="426"/>
      <c r="F623" s="427"/>
      <c r="G623" s="428"/>
      <c r="H623" s="429"/>
      <c r="I623" s="430"/>
      <c r="J623" s="428"/>
      <c r="K623" s="429"/>
      <c r="L623" s="426"/>
      <c r="M623" s="421"/>
    </row>
    <row r="624" spans="1:13" s="416" customFormat="1" ht="12">
      <c r="A624" s="426"/>
      <c r="B624" s="424"/>
      <c r="C624" s="425"/>
      <c r="D624" s="426"/>
      <c r="E624" s="426"/>
      <c r="F624" s="427"/>
      <c r="G624" s="428"/>
      <c r="H624" s="429"/>
      <c r="I624" s="430"/>
      <c r="J624" s="428"/>
      <c r="K624" s="429"/>
      <c r="L624" s="426"/>
      <c r="M624" s="421"/>
    </row>
    <row r="625" spans="1:13" s="416" customFormat="1" ht="12">
      <c r="A625" s="426"/>
      <c r="B625" s="424"/>
      <c r="C625" s="425"/>
      <c r="D625" s="426"/>
      <c r="E625" s="426"/>
      <c r="F625" s="427"/>
      <c r="G625" s="428"/>
      <c r="H625" s="429"/>
      <c r="I625" s="430"/>
      <c r="J625" s="428"/>
      <c r="K625" s="429"/>
      <c r="L625" s="426"/>
      <c r="M625" s="421"/>
    </row>
    <row r="626" spans="1:13" s="416" customFormat="1" ht="12">
      <c r="A626" s="426"/>
      <c r="B626" s="424"/>
      <c r="C626" s="425"/>
      <c r="D626" s="426"/>
      <c r="E626" s="426"/>
      <c r="F626" s="427"/>
      <c r="G626" s="428"/>
      <c r="H626" s="429"/>
      <c r="I626" s="430"/>
      <c r="J626" s="428"/>
      <c r="K626" s="429"/>
      <c r="L626" s="426"/>
      <c r="M626" s="421"/>
    </row>
    <row r="627" spans="1:13" s="416" customFormat="1" ht="12">
      <c r="A627" s="426"/>
      <c r="B627" s="424"/>
      <c r="C627" s="425"/>
      <c r="D627" s="426"/>
      <c r="E627" s="426"/>
      <c r="F627" s="427"/>
      <c r="G627" s="428"/>
      <c r="H627" s="429"/>
      <c r="I627" s="430"/>
      <c r="J627" s="428"/>
      <c r="K627" s="429"/>
      <c r="L627" s="426"/>
      <c r="M627" s="421"/>
    </row>
    <row r="628" spans="1:13" s="416" customFormat="1" ht="12">
      <c r="A628" s="426"/>
      <c r="B628" s="424"/>
      <c r="C628" s="425"/>
      <c r="D628" s="426"/>
      <c r="E628" s="426"/>
      <c r="F628" s="427"/>
      <c r="G628" s="428"/>
      <c r="H628" s="429"/>
      <c r="I628" s="430"/>
      <c r="J628" s="428"/>
      <c r="K628" s="429"/>
      <c r="L628" s="426"/>
      <c r="M628" s="421"/>
    </row>
    <row r="629" spans="1:13" s="416" customFormat="1" ht="12">
      <c r="A629" s="426"/>
      <c r="B629" s="424"/>
      <c r="C629" s="425"/>
      <c r="D629" s="426"/>
      <c r="E629" s="426"/>
      <c r="F629" s="427"/>
      <c r="G629" s="428"/>
      <c r="H629" s="429"/>
      <c r="I629" s="430"/>
      <c r="J629" s="428"/>
      <c r="K629" s="429"/>
      <c r="L629" s="426"/>
      <c r="M629" s="421"/>
    </row>
    <row r="630" spans="1:13" s="416" customFormat="1" ht="12">
      <c r="A630" s="426"/>
      <c r="B630" s="424"/>
      <c r="C630" s="425"/>
      <c r="D630" s="426"/>
      <c r="E630" s="426"/>
      <c r="F630" s="427"/>
      <c r="G630" s="428"/>
      <c r="H630" s="429"/>
      <c r="I630" s="430"/>
      <c r="J630" s="428"/>
      <c r="K630" s="429"/>
      <c r="L630" s="426"/>
      <c r="M630" s="421"/>
    </row>
    <row r="631" spans="1:13" s="416" customFormat="1" ht="12">
      <c r="A631" s="426"/>
      <c r="B631" s="424"/>
      <c r="C631" s="425"/>
      <c r="D631" s="426"/>
      <c r="E631" s="426"/>
      <c r="F631" s="427"/>
      <c r="G631" s="428"/>
      <c r="H631" s="429"/>
      <c r="I631" s="430"/>
      <c r="J631" s="428"/>
      <c r="K631" s="429"/>
      <c r="L631" s="426"/>
      <c r="M631" s="421"/>
    </row>
    <row r="632" spans="1:13" s="416" customFormat="1" ht="12">
      <c r="A632" s="426"/>
      <c r="B632" s="424"/>
      <c r="C632" s="425"/>
      <c r="D632" s="426"/>
      <c r="E632" s="426"/>
      <c r="F632" s="427"/>
      <c r="G632" s="428"/>
      <c r="H632" s="429"/>
      <c r="I632" s="430"/>
      <c r="J632" s="428"/>
      <c r="K632" s="429"/>
      <c r="L632" s="426"/>
      <c r="M632" s="421"/>
    </row>
    <row r="633" spans="1:13" s="416" customFormat="1" ht="12">
      <c r="A633" s="426"/>
      <c r="B633" s="424"/>
      <c r="C633" s="425"/>
      <c r="D633" s="426"/>
      <c r="E633" s="426"/>
      <c r="F633" s="427"/>
      <c r="G633" s="428"/>
      <c r="H633" s="429"/>
      <c r="I633" s="430"/>
      <c r="J633" s="428"/>
      <c r="K633" s="429"/>
      <c r="L633" s="426"/>
      <c r="M633" s="421"/>
    </row>
    <row r="634" spans="1:13" s="416" customFormat="1" ht="12">
      <c r="A634" s="426"/>
      <c r="B634" s="424"/>
      <c r="C634" s="425"/>
      <c r="D634" s="426"/>
      <c r="E634" s="426"/>
      <c r="F634" s="427"/>
      <c r="G634" s="428"/>
      <c r="H634" s="429"/>
      <c r="I634" s="430"/>
      <c r="J634" s="428"/>
      <c r="K634" s="429"/>
      <c r="L634" s="426"/>
      <c r="M634" s="421"/>
    </row>
    <row r="635" spans="1:13" s="416" customFormat="1" ht="12">
      <c r="A635" s="426"/>
      <c r="B635" s="424"/>
      <c r="C635" s="425"/>
      <c r="D635" s="426"/>
      <c r="E635" s="426"/>
      <c r="F635" s="427"/>
      <c r="G635" s="428"/>
      <c r="H635" s="429"/>
      <c r="I635" s="430"/>
      <c r="J635" s="428"/>
      <c r="K635" s="429"/>
      <c r="L635" s="426"/>
      <c r="M635" s="421"/>
    </row>
    <row r="636" spans="1:13" s="416" customFormat="1" ht="12">
      <c r="A636" s="426"/>
      <c r="B636" s="424"/>
      <c r="C636" s="425"/>
      <c r="D636" s="426"/>
      <c r="E636" s="426"/>
      <c r="F636" s="427"/>
      <c r="G636" s="428"/>
      <c r="H636" s="429"/>
      <c r="I636" s="430"/>
      <c r="J636" s="428"/>
      <c r="K636" s="429"/>
      <c r="L636" s="426"/>
      <c r="M636" s="421"/>
    </row>
    <row r="637" spans="1:13" s="416" customFormat="1" ht="12">
      <c r="A637" s="426"/>
      <c r="B637" s="424"/>
      <c r="C637" s="425"/>
      <c r="D637" s="426"/>
      <c r="E637" s="426"/>
      <c r="F637" s="427"/>
      <c r="G637" s="428"/>
      <c r="H637" s="429"/>
      <c r="I637" s="430"/>
      <c r="J637" s="428"/>
      <c r="K637" s="429"/>
      <c r="L637" s="426"/>
      <c r="M637" s="421"/>
    </row>
    <row r="638" spans="1:13" s="416" customFormat="1" ht="12">
      <c r="A638" s="426"/>
      <c r="B638" s="424"/>
      <c r="C638" s="425"/>
      <c r="D638" s="426"/>
      <c r="E638" s="426"/>
      <c r="F638" s="427"/>
      <c r="G638" s="428"/>
      <c r="H638" s="429"/>
      <c r="I638" s="430"/>
      <c r="J638" s="428"/>
      <c r="K638" s="429"/>
      <c r="L638" s="426"/>
      <c r="M638" s="421"/>
    </row>
    <row r="639" spans="1:13" s="416" customFormat="1" ht="12">
      <c r="A639" s="426"/>
      <c r="B639" s="424"/>
      <c r="C639" s="425"/>
      <c r="D639" s="426"/>
      <c r="E639" s="426"/>
      <c r="F639" s="427"/>
      <c r="G639" s="428"/>
      <c r="H639" s="429"/>
      <c r="I639" s="430"/>
      <c r="J639" s="428"/>
      <c r="K639" s="429"/>
      <c r="L639" s="426"/>
      <c r="M639" s="421"/>
    </row>
    <row r="640" spans="1:13" s="416" customFormat="1" ht="12">
      <c r="A640" s="426"/>
      <c r="B640" s="424"/>
      <c r="C640" s="425"/>
      <c r="D640" s="426"/>
      <c r="E640" s="426"/>
      <c r="F640" s="427"/>
      <c r="G640" s="428"/>
      <c r="H640" s="429"/>
      <c r="I640" s="430"/>
      <c r="J640" s="428"/>
      <c r="K640" s="429"/>
      <c r="L640" s="426"/>
      <c r="M640" s="421"/>
    </row>
    <row r="641" spans="1:13" s="416" customFormat="1" ht="12">
      <c r="A641" s="426"/>
      <c r="B641" s="424"/>
      <c r="C641" s="425"/>
      <c r="D641" s="426"/>
      <c r="E641" s="426"/>
      <c r="F641" s="427"/>
      <c r="G641" s="428"/>
      <c r="H641" s="429"/>
      <c r="I641" s="430"/>
      <c r="J641" s="428"/>
      <c r="K641" s="429"/>
      <c r="L641" s="426"/>
      <c r="M641" s="421"/>
    </row>
    <row r="642" spans="1:13" s="416" customFormat="1" ht="12">
      <c r="A642" s="426"/>
      <c r="B642" s="424"/>
      <c r="C642" s="425"/>
      <c r="D642" s="426"/>
      <c r="E642" s="426"/>
      <c r="F642" s="427"/>
      <c r="G642" s="428"/>
      <c r="H642" s="429"/>
      <c r="I642" s="430"/>
      <c r="J642" s="428"/>
      <c r="K642" s="429"/>
      <c r="L642" s="426"/>
      <c r="M642" s="421"/>
    </row>
    <row r="643" spans="1:13" s="416" customFormat="1" ht="12">
      <c r="A643" s="426"/>
      <c r="B643" s="424"/>
      <c r="C643" s="425"/>
      <c r="D643" s="426"/>
      <c r="E643" s="426"/>
      <c r="F643" s="427"/>
      <c r="G643" s="428"/>
      <c r="H643" s="429"/>
      <c r="I643" s="430"/>
      <c r="J643" s="428"/>
      <c r="K643" s="429"/>
      <c r="L643" s="426"/>
      <c r="M643" s="421"/>
    </row>
    <row r="644" spans="1:13" s="416" customFormat="1" ht="12">
      <c r="A644" s="426"/>
      <c r="B644" s="424"/>
      <c r="C644" s="425"/>
      <c r="D644" s="426"/>
      <c r="E644" s="426"/>
      <c r="F644" s="427"/>
      <c r="G644" s="428"/>
      <c r="H644" s="429"/>
      <c r="I644" s="430"/>
      <c r="J644" s="428"/>
      <c r="K644" s="429"/>
      <c r="L644" s="426"/>
      <c r="M644" s="421"/>
    </row>
    <row r="645" spans="1:13" s="416" customFormat="1" ht="12">
      <c r="A645" s="426"/>
      <c r="B645" s="424"/>
      <c r="C645" s="425"/>
      <c r="D645" s="426"/>
      <c r="E645" s="426"/>
      <c r="F645" s="427"/>
      <c r="G645" s="428"/>
      <c r="H645" s="429"/>
      <c r="I645" s="430"/>
      <c r="J645" s="428"/>
      <c r="K645" s="429"/>
      <c r="L645" s="426"/>
      <c r="M645" s="421"/>
    </row>
    <row r="646" spans="1:13" s="416" customFormat="1" ht="12">
      <c r="A646" s="426"/>
      <c r="B646" s="424"/>
      <c r="C646" s="425"/>
      <c r="D646" s="426"/>
      <c r="E646" s="426"/>
      <c r="F646" s="427"/>
      <c r="G646" s="428"/>
      <c r="H646" s="429"/>
      <c r="I646" s="430"/>
      <c r="J646" s="428"/>
      <c r="K646" s="429"/>
      <c r="L646" s="426"/>
      <c r="M646" s="421"/>
    </row>
    <row r="647" spans="1:13" s="416" customFormat="1" ht="12">
      <c r="A647" s="426"/>
      <c r="B647" s="424"/>
      <c r="C647" s="425"/>
      <c r="D647" s="426"/>
      <c r="E647" s="426"/>
      <c r="F647" s="427"/>
      <c r="G647" s="428"/>
      <c r="H647" s="429"/>
      <c r="I647" s="430"/>
      <c r="J647" s="428"/>
      <c r="K647" s="429"/>
      <c r="L647" s="426"/>
      <c r="M647" s="421"/>
    </row>
    <row r="648" spans="1:13" s="416" customFormat="1" ht="12">
      <c r="A648" s="426"/>
      <c r="B648" s="424"/>
      <c r="C648" s="425"/>
      <c r="D648" s="426"/>
      <c r="E648" s="426"/>
      <c r="F648" s="427"/>
      <c r="G648" s="428"/>
      <c r="H648" s="429"/>
      <c r="I648" s="430"/>
      <c r="J648" s="428"/>
      <c r="K648" s="429"/>
      <c r="L648" s="426"/>
      <c r="M648" s="421"/>
    </row>
    <row r="649" spans="1:13" s="416" customFormat="1" ht="12">
      <c r="A649" s="426"/>
      <c r="B649" s="424"/>
      <c r="C649" s="425"/>
      <c r="D649" s="426"/>
      <c r="E649" s="426"/>
      <c r="F649" s="427"/>
      <c r="G649" s="428"/>
      <c r="H649" s="429"/>
      <c r="I649" s="430"/>
      <c r="J649" s="428"/>
      <c r="K649" s="429"/>
      <c r="L649" s="426"/>
      <c r="M649" s="421"/>
    </row>
    <row r="650" spans="1:13" s="416" customFormat="1" ht="12">
      <c r="A650" s="426"/>
      <c r="B650" s="424"/>
      <c r="C650" s="425"/>
      <c r="D650" s="426"/>
      <c r="E650" s="426"/>
      <c r="F650" s="427"/>
      <c r="G650" s="428"/>
      <c r="H650" s="429"/>
      <c r="I650" s="430"/>
      <c r="J650" s="428"/>
      <c r="K650" s="429"/>
      <c r="L650" s="426"/>
      <c r="M650" s="421"/>
    </row>
    <row r="651" spans="1:13" s="416" customFormat="1" ht="12">
      <c r="A651" s="426"/>
      <c r="B651" s="424"/>
      <c r="C651" s="425"/>
      <c r="D651" s="426"/>
      <c r="E651" s="426"/>
      <c r="F651" s="427"/>
      <c r="G651" s="428"/>
      <c r="H651" s="429"/>
      <c r="I651" s="430"/>
      <c r="J651" s="428"/>
      <c r="K651" s="429"/>
      <c r="L651" s="426"/>
      <c r="M651" s="421"/>
    </row>
    <row r="652" spans="1:13" s="416" customFormat="1" ht="12">
      <c r="A652" s="426"/>
      <c r="B652" s="424"/>
      <c r="C652" s="425"/>
      <c r="D652" s="426"/>
      <c r="E652" s="426"/>
      <c r="F652" s="427"/>
      <c r="G652" s="428"/>
      <c r="H652" s="429"/>
      <c r="I652" s="430"/>
      <c r="J652" s="428"/>
      <c r="K652" s="429"/>
      <c r="L652" s="426"/>
      <c r="M652" s="421"/>
    </row>
    <row r="653" spans="1:13" s="416" customFormat="1" ht="12">
      <c r="A653" s="426"/>
      <c r="B653" s="424"/>
      <c r="C653" s="425"/>
      <c r="D653" s="426"/>
      <c r="E653" s="426"/>
      <c r="F653" s="427"/>
      <c r="G653" s="428"/>
      <c r="H653" s="429"/>
      <c r="I653" s="430"/>
      <c r="J653" s="428"/>
      <c r="K653" s="429"/>
      <c r="L653" s="426"/>
      <c r="M653" s="421"/>
    </row>
    <row r="654" spans="1:13" s="416" customFormat="1" ht="12">
      <c r="A654" s="426"/>
      <c r="B654" s="424"/>
      <c r="C654" s="425"/>
      <c r="D654" s="426"/>
      <c r="E654" s="426"/>
      <c r="F654" s="427"/>
      <c r="G654" s="428"/>
      <c r="H654" s="429"/>
      <c r="I654" s="430"/>
      <c r="J654" s="428"/>
      <c r="K654" s="429"/>
      <c r="L654" s="426"/>
      <c r="M654" s="421"/>
    </row>
    <row r="655" spans="1:13" s="416" customFormat="1" ht="12">
      <c r="A655" s="426"/>
      <c r="B655" s="424"/>
      <c r="C655" s="425"/>
      <c r="D655" s="426"/>
      <c r="E655" s="426"/>
      <c r="F655" s="427"/>
      <c r="G655" s="428"/>
      <c r="H655" s="429"/>
      <c r="I655" s="430"/>
      <c r="J655" s="428"/>
      <c r="K655" s="429"/>
      <c r="L655" s="426"/>
      <c r="M655" s="421"/>
    </row>
    <row r="656" spans="1:13" s="416" customFormat="1" ht="12">
      <c r="A656" s="426"/>
      <c r="B656" s="424"/>
      <c r="C656" s="425"/>
      <c r="D656" s="426"/>
      <c r="E656" s="426"/>
      <c r="F656" s="427"/>
      <c r="G656" s="428"/>
      <c r="H656" s="429"/>
      <c r="I656" s="430"/>
      <c r="J656" s="428"/>
      <c r="K656" s="429"/>
      <c r="L656" s="426"/>
      <c r="M656" s="421"/>
    </row>
    <row r="657" spans="1:13" s="416" customFormat="1" ht="12">
      <c r="A657" s="426"/>
      <c r="B657" s="424"/>
      <c r="C657" s="425"/>
      <c r="D657" s="426"/>
      <c r="E657" s="426"/>
      <c r="F657" s="427"/>
      <c r="G657" s="428"/>
      <c r="H657" s="429"/>
      <c r="I657" s="430"/>
      <c r="J657" s="428"/>
      <c r="K657" s="429"/>
      <c r="L657" s="426"/>
      <c r="M657" s="421"/>
    </row>
    <row r="658" spans="1:13" s="416" customFormat="1" ht="12">
      <c r="A658" s="426"/>
      <c r="B658" s="424"/>
      <c r="C658" s="425"/>
      <c r="D658" s="426"/>
      <c r="E658" s="426"/>
      <c r="F658" s="427"/>
      <c r="G658" s="428"/>
      <c r="H658" s="429"/>
      <c r="I658" s="430"/>
      <c r="J658" s="428"/>
      <c r="K658" s="429"/>
      <c r="L658" s="426"/>
      <c r="M658" s="421"/>
    </row>
    <row r="659" spans="1:13" s="416" customFormat="1" ht="12">
      <c r="A659" s="426"/>
      <c r="B659" s="424"/>
      <c r="C659" s="425"/>
      <c r="D659" s="426"/>
      <c r="E659" s="426"/>
      <c r="F659" s="427"/>
      <c r="G659" s="428"/>
      <c r="H659" s="429"/>
      <c r="I659" s="430"/>
      <c r="J659" s="428"/>
      <c r="K659" s="429"/>
      <c r="L659" s="426"/>
      <c r="M659" s="421"/>
    </row>
    <row r="660" spans="1:13" s="416" customFormat="1" ht="12">
      <c r="A660" s="426"/>
      <c r="B660" s="424"/>
      <c r="C660" s="425"/>
      <c r="D660" s="426"/>
      <c r="E660" s="426"/>
      <c r="F660" s="427"/>
      <c r="G660" s="428"/>
      <c r="H660" s="429"/>
      <c r="I660" s="430"/>
      <c r="J660" s="428"/>
      <c r="K660" s="429"/>
      <c r="L660" s="426"/>
      <c r="M660" s="421"/>
    </row>
    <row r="661" spans="1:13" s="416" customFormat="1" ht="12">
      <c r="A661" s="426"/>
      <c r="B661" s="424"/>
      <c r="C661" s="425"/>
      <c r="D661" s="426"/>
      <c r="E661" s="426"/>
      <c r="F661" s="427"/>
      <c r="G661" s="428"/>
      <c r="H661" s="429"/>
      <c r="I661" s="430"/>
      <c r="J661" s="428"/>
      <c r="K661" s="429"/>
      <c r="L661" s="426"/>
      <c r="M661" s="421"/>
    </row>
    <row r="662" spans="1:13" s="416" customFormat="1" ht="12">
      <c r="A662" s="426"/>
      <c r="B662" s="424"/>
      <c r="C662" s="425"/>
      <c r="D662" s="426"/>
      <c r="E662" s="426"/>
      <c r="F662" s="427"/>
      <c r="G662" s="428"/>
      <c r="H662" s="429"/>
      <c r="I662" s="430"/>
      <c r="J662" s="428"/>
      <c r="K662" s="429"/>
      <c r="L662" s="426"/>
      <c r="M662" s="421"/>
    </row>
    <row r="663" spans="1:13" s="416" customFormat="1" ht="12">
      <c r="A663" s="426"/>
      <c r="B663" s="424"/>
      <c r="C663" s="425"/>
      <c r="D663" s="426"/>
      <c r="E663" s="426"/>
      <c r="F663" s="427"/>
      <c r="G663" s="428"/>
      <c r="H663" s="429"/>
      <c r="I663" s="430"/>
      <c r="J663" s="428"/>
      <c r="K663" s="429"/>
      <c r="L663" s="426"/>
      <c r="M663" s="421"/>
    </row>
    <row r="664" spans="1:13" s="416" customFormat="1" ht="12">
      <c r="A664" s="426"/>
      <c r="B664" s="424"/>
      <c r="C664" s="425"/>
      <c r="D664" s="426"/>
      <c r="E664" s="426"/>
      <c r="F664" s="427"/>
      <c r="G664" s="428"/>
      <c r="H664" s="429"/>
      <c r="I664" s="430"/>
      <c r="J664" s="428"/>
      <c r="K664" s="429"/>
      <c r="L664" s="426"/>
      <c r="M664" s="421"/>
    </row>
    <row r="665" spans="1:13" s="416" customFormat="1" ht="12">
      <c r="A665" s="426"/>
      <c r="B665" s="424"/>
      <c r="C665" s="425"/>
      <c r="D665" s="426"/>
      <c r="E665" s="426"/>
      <c r="F665" s="427"/>
      <c r="G665" s="428"/>
      <c r="H665" s="429"/>
      <c r="I665" s="430"/>
      <c r="J665" s="428"/>
      <c r="K665" s="429"/>
      <c r="L665" s="426"/>
      <c r="M665" s="421"/>
    </row>
    <row r="666" spans="1:13" s="416" customFormat="1" ht="12">
      <c r="A666" s="426"/>
      <c r="B666" s="424"/>
      <c r="C666" s="425"/>
      <c r="D666" s="426"/>
      <c r="E666" s="426"/>
      <c r="F666" s="427"/>
      <c r="G666" s="428"/>
      <c r="H666" s="429"/>
      <c r="I666" s="430"/>
      <c r="J666" s="428"/>
      <c r="K666" s="429"/>
      <c r="L666" s="426"/>
      <c r="M666" s="421"/>
    </row>
    <row r="667" spans="1:13" s="416" customFormat="1" ht="12">
      <c r="A667" s="426"/>
      <c r="B667" s="424"/>
      <c r="C667" s="425"/>
      <c r="D667" s="426"/>
      <c r="E667" s="426"/>
      <c r="F667" s="427"/>
      <c r="G667" s="428"/>
      <c r="H667" s="429"/>
      <c r="I667" s="430"/>
      <c r="J667" s="428"/>
      <c r="K667" s="429"/>
      <c r="L667" s="426"/>
      <c r="M667" s="421"/>
    </row>
    <row r="668" spans="1:13" s="416" customFormat="1" ht="12">
      <c r="A668" s="426"/>
      <c r="B668" s="424"/>
      <c r="C668" s="425"/>
      <c r="D668" s="426"/>
      <c r="E668" s="426"/>
      <c r="F668" s="427"/>
      <c r="G668" s="428"/>
      <c r="H668" s="429"/>
      <c r="I668" s="430"/>
      <c r="J668" s="428"/>
      <c r="K668" s="429"/>
      <c r="L668" s="426"/>
      <c r="M668" s="421"/>
    </row>
    <row r="669" spans="1:13" s="416" customFormat="1" ht="12">
      <c r="A669" s="426"/>
      <c r="B669" s="424"/>
      <c r="C669" s="425"/>
      <c r="D669" s="426"/>
      <c r="E669" s="426"/>
      <c r="F669" s="427"/>
      <c r="G669" s="428"/>
      <c r="H669" s="429"/>
      <c r="I669" s="430"/>
      <c r="J669" s="428"/>
      <c r="K669" s="429"/>
      <c r="L669" s="426"/>
      <c r="M669" s="421"/>
    </row>
    <row r="670" spans="1:13" s="416" customFormat="1" ht="12">
      <c r="A670" s="426"/>
      <c r="B670" s="424"/>
      <c r="C670" s="425"/>
      <c r="D670" s="426"/>
      <c r="E670" s="426"/>
      <c r="F670" s="427"/>
      <c r="G670" s="428"/>
      <c r="H670" s="429"/>
      <c r="I670" s="430"/>
      <c r="J670" s="428"/>
      <c r="K670" s="429"/>
      <c r="L670" s="426"/>
      <c r="M670" s="421"/>
    </row>
    <row r="671" spans="1:13" s="416" customFormat="1" ht="12">
      <c r="A671" s="426"/>
      <c r="B671" s="424"/>
      <c r="C671" s="425"/>
      <c r="D671" s="426"/>
      <c r="E671" s="426"/>
      <c r="F671" s="427"/>
      <c r="G671" s="428"/>
      <c r="H671" s="429"/>
      <c r="I671" s="430"/>
      <c r="J671" s="428"/>
      <c r="K671" s="429"/>
      <c r="L671" s="426"/>
      <c r="M671" s="421"/>
    </row>
    <row r="672" spans="1:13" s="416" customFormat="1" ht="12">
      <c r="A672" s="426"/>
      <c r="B672" s="424"/>
      <c r="C672" s="425"/>
      <c r="D672" s="426"/>
      <c r="E672" s="426"/>
      <c r="F672" s="427"/>
      <c r="G672" s="428"/>
      <c r="H672" s="429"/>
      <c r="I672" s="430"/>
      <c r="J672" s="428"/>
      <c r="K672" s="429"/>
      <c r="L672" s="426"/>
      <c r="M672" s="421"/>
    </row>
    <row r="673" spans="1:13" s="416" customFormat="1" ht="12">
      <c r="A673" s="426"/>
      <c r="B673" s="424"/>
      <c r="C673" s="425"/>
      <c r="D673" s="426"/>
      <c r="E673" s="426"/>
      <c r="F673" s="427"/>
      <c r="G673" s="428"/>
      <c r="H673" s="429"/>
      <c r="I673" s="430"/>
      <c r="J673" s="428"/>
      <c r="K673" s="429"/>
      <c r="L673" s="426"/>
      <c r="M673" s="421"/>
    </row>
    <row r="674" spans="1:13" s="416" customFormat="1" ht="12">
      <c r="A674" s="426"/>
      <c r="B674" s="424"/>
      <c r="C674" s="425"/>
      <c r="D674" s="426"/>
      <c r="E674" s="426"/>
      <c r="F674" s="427"/>
      <c r="G674" s="428"/>
      <c r="H674" s="429"/>
      <c r="I674" s="430"/>
      <c r="J674" s="428"/>
      <c r="K674" s="429"/>
      <c r="L674" s="426"/>
      <c r="M674" s="421"/>
    </row>
    <row r="675" spans="1:13" s="416" customFormat="1" ht="12">
      <c r="A675" s="426"/>
      <c r="B675" s="424"/>
      <c r="C675" s="425"/>
      <c r="D675" s="426"/>
      <c r="E675" s="426"/>
      <c r="F675" s="427"/>
      <c r="G675" s="428"/>
      <c r="H675" s="429"/>
      <c r="I675" s="430"/>
      <c r="J675" s="428"/>
      <c r="K675" s="429"/>
      <c r="L675" s="426"/>
      <c r="M675" s="421"/>
    </row>
    <row r="676" spans="1:13" s="416" customFormat="1" ht="12">
      <c r="A676" s="426"/>
      <c r="B676" s="424"/>
      <c r="C676" s="425"/>
      <c r="D676" s="426"/>
      <c r="E676" s="426"/>
      <c r="F676" s="427"/>
      <c r="G676" s="428"/>
      <c r="H676" s="429"/>
      <c r="I676" s="430"/>
      <c r="J676" s="428"/>
      <c r="K676" s="429"/>
      <c r="L676" s="426"/>
      <c r="M676" s="421"/>
    </row>
    <row r="677" spans="1:13" s="416" customFormat="1" ht="12">
      <c r="A677" s="426"/>
      <c r="B677" s="424"/>
      <c r="C677" s="425"/>
      <c r="D677" s="426"/>
      <c r="E677" s="426"/>
      <c r="F677" s="427"/>
      <c r="G677" s="428"/>
      <c r="H677" s="429"/>
      <c r="I677" s="430"/>
      <c r="J677" s="428"/>
      <c r="K677" s="429"/>
      <c r="L677" s="426"/>
      <c r="M677" s="421"/>
    </row>
    <row r="678" spans="1:13" s="416" customFormat="1" ht="12">
      <c r="A678" s="426"/>
      <c r="B678" s="424"/>
      <c r="C678" s="425"/>
      <c r="D678" s="426"/>
      <c r="E678" s="426"/>
      <c r="F678" s="427"/>
      <c r="G678" s="428"/>
      <c r="H678" s="429"/>
      <c r="I678" s="430"/>
      <c r="J678" s="428"/>
      <c r="K678" s="429"/>
      <c r="L678" s="426"/>
      <c r="M678" s="421"/>
    </row>
    <row r="679" spans="1:13" s="416" customFormat="1" ht="12">
      <c r="A679" s="426"/>
      <c r="B679" s="424"/>
      <c r="C679" s="425"/>
      <c r="D679" s="426"/>
      <c r="E679" s="426"/>
      <c r="F679" s="427"/>
      <c r="G679" s="428"/>
      <c r="H679" s="429"/>
      <c r="I679" s="430"/>
      <c r="J679" s="428"/>
      <c r="K679" s="429"/>
      <c r="L679" s="426"/>
      <c r="M679" s="421"/>
    </row>
    <row r="680" spans="1:13" s="416" customFormat="1" ht="12">
      <c r="A680" s="426"/>
      <c r="B680" s="424"/>
      <c r="C680" s="425"/>
      <c r="D680" s="426"/>
      <c r="E680" s="426"/>
      <c r="F680" s="427"/>
      <c r="G680" s="428"/>
      <c r="H680" s="429"/>
      <c r="I680" s="430"/>
      <c r="J680" s="428"/>
      <c r="K680" s="429"/>
      <c r="L680" s="426"/>
      <c r="M680" s="421"/>
    </row>
    <row r="681" spans="1:13" s="416" customFormat="1" ht="12">
      <c r="A681" s="426"/>
      <c r="B681" s="424"/>
      <c r="C681" s="425"/>
      <c r="D681" s="426"/>
      <c r="E681" s="426"/>
      <c r="F681" s="427"/>
      <c r="G681" s="428"/>
      <c r="H681" s="429"/>
      <c r="I681" s="430"/>
      <c r="J681" s="428"/>
      <c r="K681" s="429"/>
      <c r="L681" s="426"/>
      <c r="M681" s="421"/>
    </row>
    <row r="682" spans="1:13" s="416" customFormat="1" ht="12">
      <c r="A682" s="426"/>
      <c r="B682" s="424"/>
      <c r="C682" s="425"/>
      <c r="D682" s="426"/>
      <c r="E682" s="426"/>
      <c r="F682" s="427"/>
      <c r="G682" s="428"/>
      <c r="H682" s="429"/>
      <c r="I682" s="430"/>
      <c r="J682" s="428"/>
      <c r="K682" s="429"/>
      <c r="L682" s="426"/>
      <c r="M682" s="421"/>
    </row>
    <row r="683" spans="1:13" s="416" customFormat="1" ht="12">
      <c r="A683" s="426"/>
      <c r="B683" s="424"/>
      <c r="C683" s="425"/>
      <c r="D683" s="426"/>
      <c r="E683" s="426"/>
      <c r="F683" s="427"/>
      <c r="G683" s="428"/>
      <c r="H683" s="429"/>
      <c r="I683" s="430"/>
      <c r="J683" s="428"/>
      <c r="K683" s="429"/>
      <c r="L683" s="426"/>
      <c r="M683" s="421"/>
    </row>
    <row r="684" spans="1:13" s="416" customFormat="1" ht="12">
      <c r="A684" s="426"/>
      <c r="B684" s="424"/>
      <c r="C684" s="425"/>
      <c r="D684" s="426"/>
      <c r="E684" s="426"/>
      <c r="F684" s="427"/>
      <c r="G684" s="428"/>
      <c r="H684" s="429"/>
      <c r="I684" s="430"/>
      <c r="J684" s="428"/>
      <c r="K684" s="429"/>
      <c r="L684" s="426"/>
      <c r="M684" s="421"/>
    </row>
    <row r="685" spans="1:13" s="416" customFormat="1" ht="12">
      <c r="A685" s="426"/>
      <c r="B685" s="424"/>
      <c r="C685" s="425"/>
      <c r="D685" s="426"/>
      <c r="E685" s="426"/>
      <c r="F685" s="427"/>
      <c r="G685" s="428"/>
      <c r="H685" s="429"/>
      <c r="I685" s="430"/>
      <c r="J685" s="428"/>
      <c r="K685" s="429"/>
      <c r="L685" s="426"/>
      <c r="M685" s="421"/>
    </row>
    <row r="686" spans="1:13" s="416" customFormat="1" ht="12">
      <c r="A686" s="426"/>
      <c r="B686" s="424"/>
      <c r="C686" s="425"/>
      <c r="D686" s="426"/>
      <c r="E686" s="426"/>
      <c r="F686" s="427"/>
      <c r="G686" s="428"/>
      <c r="H686" s="429"/>
      <c r="I686" s="430"/>
      <c r="J686" s="428"/>
      <c r="K686" s="429"/>
      <c r="L686" s="426"/>
      <c r="M686" s="421"/>
    </row>
    <row r="687" spans="1:13" s="416" customFormat="1" ht="12">
      <c r="A687" s="426"/>
      <c r="B687" s="424"/>
      <c r="C687" s="425"/>
      <c r="D687" s="426"/>
      <c r="E687" s="426"/>
      <c r="F687" s="427"/>
      <c r="G687" s="428"/>
      <c r="H687" s="429"/>
      <c r="I687" s="430"/>
      <c r="J687" s="428"/>
      <c r="K687" s="429"/>
      <c r="L687" s="426"/>
      <c r="M687" s="421"/>
    </row>
    <row r="688" spans="1:13" s="416" customFormat="1" ht="12">
      <c r="A688" s="426"/>
      <c r="B688" s="424"/>
      <c r="C688" s="425"/>
      <c r="D688" s="426"/>
      <c r="E688" s="426"/>
      <c r="F688" s="427"/>
      <c r="G688" s="428"/>
      <c r="H688" s="429"/>
      <c r="I688" s="430"/>
      <c r="J688" s="428"/>
      <c r="K688" s="429"/>
      <c r="L688" s="426"/>
      <c r="M688" s="421"/>
    </row>
    <row r="689" spans="1:13" s="416" customFormat="1" ht="12">
      <c r="A689" s="426"/>
      <c r="B689" s="424"/>
      <c r="C689" s="425"/>
      <c r="D689" s="426"/>
      <c r="E689" s="426"/>
      <c r="F689" s="427"/>
      <c r="G689" s="428"/>
      <c r="H689" s="429"/>
      <c r="I689" s="430"/>
      <c r="J689" s="428"/>
      <c r="K689" s="429"/>
      <c r="L689" s="426"/>
      <c r="M689" s="421"/>
    </row>
    <row r="690" spans="1:13" s="416" customFormat="1" ht="12">
      <c r="A690" s="426"/>
      <c r="B690" s="424"/>
      <c r="C690" s="425"/>
      <c r="D690" s="426"/>
      <c r="E690" s="426"/>
      <c r="F690" s="427"/>
      <c r="G690" s="428"/>
      <c r="H690" s="429"/>
      <c r="I690" s="430"/>
      <c r="J690" s="428"/>
      <c r="K690" s="429"/>
      <c r="L690" s="426"/>
      <c r="M690" s="421"/>
    </row>
    <row r="691" spans="1:13" s="416" customFormat="1" ht="12">
      <c r="A691" s="426"/>
      <c r="B691" s="424"/>
      <c r="C691" s="425"/>
      <c r="D691" s="426"/>
      <c r="E691" s="426"/>
      <c r="F691" s="427"/>
      <c r="G691" s="428"/>
      <c r="H691" s="429"/>
      <c r="I691" s="430"/>
      <c r="J691" s="428"/>
      <c r="K691" s="429"/>
      <c r="L691" s="426"/>
      <c r="M691" s="421"/>
    </row>
    <row r="692" spans="1:13" s="416" customFormat="1" ht="12">
      <c r="A692" s="426"/>
      <c r="B692" s="424"/>
      <c r="C692" s="425"/>
      <c r="D692" s="426"/>
      <c r="E692" s="426"/>
      <c r="F692" s="427"/>
      <c r="G692" s="428"/>
      <c r="H692" s="429"/>
      <c r="I692" s="430"/>
      <c r="J692" s="428"/>
      <c r="K692" s="429"/>
      <c r="L692" s="426"/>
      <c r="M692" s="421"/>
    </row>
    <row r="693" spans="1:13" s="416" customFormat="1" ht="12">
      <c r="A693" s="426"/>
      <c r="B693" s="424"/>
      <c r="C693" s="425"/>
      <c r="D693" s="426"/>
      <c r="E693" s="426"/>
      <c r="F693" s="427"/>
      <c r="G693" s="428"/>
      <c r="H693" s="429"/>
      <c r="I693" s="430"/>
      <c r="J693" s="428"/>
      <c r="K693" s="429"/>
      <c r="L693" s="426"/>
      <c r="M693" s="421"/>
    </row>
    <row r="694" spans="1:13" s="416" customFormat="1" ht="12">
      <c r="A694" s="426"/>
      <c r="B694" s="424"/>
      <c r="C694" s="425"/>
      <c r="D694" s="426"/>
      <c r="E694" s="426"/>
      <c r="F694" s="427"/>
      <c r="G694" s="428"/>
      <c r="H694" s="429"/>
      <c r="I694" s="430"/>
      <c r="J694" s="428"/>
      <c r="K694" s="429"/>
      <c r="L694" s="426"/>
      <c r="M694" s="421"/>
    </row>
    <row r="695" spans="1:13" s="416" customFormat="1" ht="12">
      <c r="A695" s="426"/>
      <c r="B695" s="424"/>
      <c r="C695" s="425"/>
      <c r="D695" s="426"/>
      <c r="E695" s="426"/>
      <c r="F695" s="427"/>
      <c r="G695" s="428"/>
      <c r="H695" s="429"/>
      <c r="I695" s="430"/>
      <c r="J695" s="428"/>
      <c r="K695" s="429"/>
      <c r="L695" s="426"/>
      <c r="M695" s="421"/>
    </row>
    <row r="696" spans="1:13" s="416" customFormat="1" ht="12">
      <c r="A696" s="426"/>
      <c r="B696" s="424"/>
      <c r="C696" s="425"/>
      <c r="D696" s="426"/>
      <c r="E696" s="426"/>
      <c r="F696" s="427"/>
      <c r="G696" s="428"/>
      <c r="H696" s="429"/>
      <c r="I696" s="430"/>
      <c r="J696" s="428"/>
      <c r="K696" s="429"/>
      <c r="L696" s="426"/>
      <c r="M696" s="421"/>
    </row>
    <row r="697" spans="1:13" s="416" customFormat="1" ht="12">
      <c r="A697" s="426"/>
      <c r="B697" s="424"/>
      <c r="C697" s="425"/>
      <c r="D697" s="426"/>
      <c r="E697" s="426"/>
      <c r="F697" s="427"/>
      <c r="G697" s="428"/>
      <c r="H697" s="429"/>
      <c r="I697" s="430"/>
      <c r="J697" s="428"/>
      <c r="K697" s="429"/>
      <c r="L697" s="426"/>
      <c r="M697" s="421"/>
    </row>
    <row r="698" spans="1:13" s="416" customFormat="1" ht="12">
      <c r="A698" s="426"/>
      <c r="B698" s="424"/>
      <c r="C698" s="425"/>
      <c r="D698" s="426"/>
      <c r="E698" s="426"/>
      <c r="F698" s="427"/>
      <c r="G698" s="428"/>
      <c r="H698" s="429"/>
      <c r="I698" s="430"/>
      <c r="J698" s="428"/>
      <c r="K698" s="429"/>
      <c r="L698" s="426"/>
      <c r="M698" s="421"/>
    </row>
    <row r="699" spans="1:13" s="416" customFormat="1" ht="12">
      <c r="A699" s="426"/>
      <c r="B699" s="424"/>
      <c r="C699" s="425"/>
      <c r="D699" s="426"/>
      <c r="E699" s="426"/>
      <c r="F699" s="427"/>
      <c r="G699" s="428"/>
      <c r="H699" s="429"/>
      <c r="I699" s="430"/>
      <c r="J699" s="428"/>
      <c r="K699" s="429"/>
      <c r="L699" s="426"/>
      <c r="M699" s="421"/>
    </row>
    <row r="700" spans="1:13" s="416" customFormat="1" ht="12">
      <c r="A700" s="426"/>
      <c r="B700" s="424"/>
      <c r="C700" s="425"/>
      <c r="D700" s="426"/>
      <c r="E700" s="426"/>
      <c r="F700" s="427"/>
      <c r="G700" s="428"/>
      <c r="H700" s="429"/>
      <c r="I700" s="430"/>
      <c r="J700" s="428"/>
      <c r="K700" s="429"/>
      <c r="L700" s="426"/>
      <c r="M700" s="421"/>
    </row>
    <row r="701" spans="1:13" s="416" customFormat="1" ht="12">
      <c r="A701" s="426"/>
      <c r="B701" s="424"/>
      <c r="C701" s="425"/>
      <c r="D701" s="426"/>
      <c r="E701" s="426"/>
      <c r="F701" s="427"/>
      <c r="G701" s="428"/>
      <c r="H701" s="429"/>
      <c r="I701" s="430"/>
      <c r="J701" s="428"/>
      <c r="K701" s="429"/>
      <c r="L701" s="426"/>
      <c r="M701" s="421"/>
    </row>
    <row r="702" spans="1:13" s="416" customFormat="1" ht="12">
      <c r="A702" s="426"/>
      <c r="B702" s="424"/>
      <c r="C702" s="425"/>
      <c r="D702" s="426"/>
      <c r="E702" s="426"/>
      <c r="F702" s="427"/>
      <c r="G702" s="428"/>
      <c r="H702" s="429"/>
      <c r="I702" s="430"/>
      <c r="J702" s="428"/>
      <c r="K702" s="429"/>
      <c r="L702" s="426"/>
      <c r="M702" s="421"/>
    </row>
    <row r="703" spans="1:13" s="416" customFormat="1" ht="12">
      <c r="A703" s="426"/>
      <c r="B703" s="424"/>
      <c r="C703" s="425"/>
      <c r="D703" s="426"/>
      <c r="E703" s="426"/>
      <c r="F703" s="427"/>
      <c r="G703" s="428"/>
      <c r="H703" s="429"/>
      <c r="I703" s="430"/>
      <c r="J703" s="428"/>
      <c r="K703" s="429"/>
      <c r="L703" s="426"/>
      <c r="M703" s="421"/>
    </row>
    <row r="704" spans="1:13" s="416" customFormat="1" ht="12">
      <c r="A704" s="426"/>
      <c r="B704" s="424"/>
      <c r="C704" s="425"/>
      <c r="D704" s="426"/>
      <c r="E704" s="426"/>
      <c r="F704" s="427"/>
      <c r="G704" s="428"/>
      <c r="H704" s="429"/>
      <c r="I704" s="430"/>
      <c r="J704" s="428"/>
      <c r="K704" s="429"/>
      <c r="L704" s="426"/>
      <c r="M704" s="421"/>
    </row>
    <row r="705" spans="1:13" s="416" customFormat="1" ht="12">
      <c r="A705" s="426"/>
      <c r="B705" s="424"/>
      <c r="C705" s="425"/>
      <c r="D705" s="426"/>
      <c r="E705" s="426"/>
      <c r="F705" s="427"/>
      <c r="G705" s="428"/>
      <c r="H705" s="429"/>
      <c r="I705" s="430"/>
      <c r="J705" s="428"/>
      <c r="K705" s="429"/>
      <c r="L705" s="426"/>
      <c r="M705" s="421"/>
    </row>
    <row r="706" spans="1:13" s="416" customFormat="1" ht="12">
      <c r="A706" s="426"/>
      <c r="B706" s="424"/>
      <c r="C706" s="425"/>
      <c r="D706" s="426"/>
      <c r="E706" s="426"/>
      <c r="F706" s="427"/>
      <c r="G706" s="428"/>
      <c r="H706" s="429"/>
      <c r="I706" s="430"/>
      <c r="J706" s="428"/>
      <c r="K706" s="429"/>
      <c r="L706" s="426"/>
      <c r="M706" s="421"/>
    </row>
    <row r="707" spans="1:13" s="416" customFormat="1" ht="12">
      <c r="A707" s="426"/>
      <c r="B707" s="424"/>
      <c r="C707" s="425"/>
      <c r="D707" s="426"/>
      <c r="E707" s="426"/>
      <c r="F707" s="427"/>
      <c r="G707" s="428"/>
      <c r="H707" s="429"/>
      <c r="I707" s="430"/>
      <c r="J707" s="428"/>
      <c r="K707" s="429"/>
      <c r="L707" s="426"/>
      <c r="M707" s="421"/>
    </row>
    <row r="708" spans="1:13" s="416" customFormat="1" ht="12">
      <c r="A708" s="426"/>
      <c r="B708" s="424"/>
      <c r="C708" s="425"/>
      <c r="D708" s="426"/>
      <c r="E708" s="426"/>
      <c r="F708" s="427"/>
      <c r="G708" s="428"/>
      <c r="H708" s="429"/>
      <c r="I708" s="430"/>
      <c r="J708" s="428"/>
      <c r="K708" s="429"/>
      <c r="L708" s="426"/>
      <c r="M708" s="421"/>
    </row>
    <row r="709" spans="1:13" s="416" customFormat="1" ht="12">
      <c r="A709" s="426"/>
      <c r="B709" s="424"/>
      <c r="C709" s="425"/>
      <c r="D709" s="426"/>
      <c r="E709" s="426"/>
      <c r="F709" s="427"/>
      <c r="G709" s="428"/>
      <c r="H709" s="429"/>
      <c r="I709" s="430"/>
      <c r="J709" s="428"/>
      <c r="K709" s="429"/>
      <c r="L709" s="426"/>
      <c r="M709" s="421"/>
    </row>
    <row r="710" spans="1:13" s="416" customFormat="1" ht="12">
      <c r="A710" s="426"/>
      <c r="B710" s="424"/>
      <c r="C710" s="425"/>
      <c r="D710" s="426"/>
      <c r="E710" s="426"/>
      <c r="F710" s="427"/>
      <c r="G710" s="428"/>
      <c r="H710" s="429"/>
      <c r="I710" s="430"/>
      <c r="J710" s="428"/>
      <c r="K710" s="429"/>
      <c r="L710" s="426"/>
      <c r="M710" s="421"/>
    </row>
    <row r="711" spans="1:13" s="416" customFormat="1" ht="12">
      <c r="A711" s="426"/>
      <c r="B711" s="424"/>
      <c r="C711" s="425"/>
      <c r="D711" s="426"/>
      <c r="E711" s="426"/>
      <c r="F711" s="427"/>
      <c r="G711" s="428"/>
      <c r="H711" s="429"/>
      <c r="I711" s="430"/>
      <c r="J711" s="428"/>
      <c r="K711" s="429"/>
      <c r="L711" s="426"/>
      <c r="M711" s="421"/>
    </row>
    <row r="712" spans="1:13" s="416" customFormat="1" ht="12">
      <c r="A712" s="426"/>
      <c r="B712" s="424"/>
      <c r="C712" s="425"/>
      <c r="D712" s="426"/>
      <c r="E712" s="426"/>
      <c r="F712" s="427"/>
      <c r="G712" s="428"/>
      <c r="H712" s="429"/>
      <c r="I712" s="430"/>
      <c r="J712" s="428"/>
      <c r="K712" s="429"/>
      <c r="L712" s="426"/>
      <c r="M712" s="421"/>
    </row>
    <row r="713" spans="1:13" s="416" customFormat="1" ht="12">
      <c r="A713" s="426"/>
      <c r="B713" s="424"/>
      <c r="C713" s="425"/>
      <c r="D713" s="426"/>
      <c r="E713" s="426"/>
      <c r="F713" s="427"/>
      <c r="G713" s="428"/>
      <c r="H713" s="429"/>
      <c r="I713" s="430"/>
      <c r="J713" s="428"/>
      <c r="K713" s="429"/>
      <c r="L713" s="426"/>
      <c r="M713" s="421"/>
    </row>
    <row r="714" spans="1:13" s="416" customFormat="1" ht="12">
      <c r="A714" s="426"/>
      <c r="B714" s="424"/>
      <c r="C714" s="425"/>
      <c r="D714" s="426"/>
      <c r="E714" s="426"/>
      <c r="F714" s="427"/>
      <c r="G714" s="428"/>
      <c r="H714" s="429"/>
      <c r="I714" s="430"/>
      <c r="J714" s="428"/>
      <c r="K714" s="429"/>
      <c r="L714" s="426"/>
      <c r="M714" s="421"/>
    </row>
    <row r="715" spans="1:13" s="416" customFormat="1" ht="12">
      <c r="A715" s="426"/>
      <c r="B715" s="424"/>
      <c r="C715" s="425"/>
      <c r="D715" s="426"/>
      <c r="E715" s="426"/>
      <c r="F715" s="427"/>
      <c r="G715" s="428"/>
      <c r="H715" s="429"/>
      <c r="I715" s="430"/>
      <c r="J715" s="428"/>
      <c r="K715" s="429"/>
      <c r="L715" s="426"/>
      <c r="M715" s="421"/>
    </row>
    <row r="716" spans="1:13" s="416" customFormat="1" ht="12">
      <c r="A716" s="426"/>
      <c r="B716" s="424"/>
      <c r="C716" s="425"/>
      <c r="D716" s="426"/>
      <c r="E716" s="426"/>
      <c r="F716" s="427"/>
      <c r="G716" s="428"/>
      <c r="H716" s="429"/>
      <c r="I716" s="430"/>
      <c r="J716" s="428"/>
      <c r="K716" s="429"/>
      <c r="L716" s="426"/>
      <c r="M716" s="421"/>
    </row>
    <row r="717" spans="1:13" s="416" customFormat="1" ht="12">
      <c r="A717" s="426"/>
      <c r="B717" s="424"/>
      <c r="C717" s="425"/>
      <c r="D717" s="426"/>
      <c r="E717" s="426"/>
      <c r="F717" s="427"/>
      <c r="G717" s="428"/>
      <c r="H717" s="429"/>
      <c r="I717" s="430"/>
      <c r="J717" s="428"/>
      <c r="K717" s="429"/>
      <c r="L717" s="426"/>
      <c r="M717" s="421"/>
    </row>
    <row r="718" spans="1:13" s="416" customFormat="1" ht="12">
      <c r="A718" s="426"/>
      <c r="B718" s="424"/>
      <c r="C718" s="425"/>
      <c r="D718" s="426"/>
      <c r="E718" s="426"/>
      <c r="F718" s="427"/>
      <c r="G718" s="428"/>
      <c r="H718" s="429"/>
      <c r="I718" s="430"/>
      <c r="J718" s="428"/>
      <c r="K718" s="429"/>
      <c r="L718" s="426"/>
      <c r="M718" s="421"/>
    </row>
    <row r="719" spans="1:13" s="416" customFormat="1" ht="12">
      <c r="A719" s="426"/>
      <c r="B719" s="424"/>
      <c r="C719" s="425"/>
      <c r="D719" s="426"/>
      <c r="E719" s="426"/>
      <c r="F719" s="427"/>
      <c r="G719" s="428"/>
      <c r="H719" s="429"/>
      <c r="I719" s="430"/>
      <c r="J719" s="428"/>
      <c r="K719" s="429"/>
      <c r="L719" s="426"/>
      <c r="M719" s="421"/>
    </row>
    <row r="720" spans="1:13" s="416" customFormat="1" ht="12">
      <c r="A720" s="426"/>
      <c r="B720" s="424"/>
      <c r="C720" s="425"/>
      <c r="D720" s="426"/>
      <c r="E720" s="426"/>
      <c r="F720" s="427"/>
      <c r="G720" s="428"/>
      <c r="H720" s="429"/>
      <c r="I720" s="430"/>
      <c r="J720" s="428"/>
      <c r="K720" s="429"/>
      <c r="L720" s="426"/>
      <c r="M720" s="421"/>
    </row>
    <row r="721" spans="1:13" s="416" customFormat="1" ht="12">
      <c r="A721" s="426"/>
      <c r="B721" s="424"/>
      <c r="C721" s="425"/>
      <c r="D721" s="426"/>
      <c r="E721" s="426"/>
      <c r="F721" s="427"/>
      <c r="G721" s="428"/>
      <c r="H721" s="429"/>
      <c r="I721" s="430"/>
      <c r="J721" s="428"/>
      <c r="K721" s="429"/>
      <c r="L721" s="426"/>
      <c r="M721" s="421"/>
    </row>
    <row r="722" spans="1:13" s="416" customFormat="1" ht="12">
      <c r="A722" s="426"/>
      <c r="B722" s="424"/>
      <c r="C722" s="425"/>
      <c r="D722" s="426"/>
      <c r="E722" s="426"/>
      <c r="F722" s="427"/>
      <c r="G722" s="428"/>
      <c r="H722" s="429"/>
      <c r="I722" s="430"/>
      <c r="J722" s="428"/>
      <c r="K722" s="429"/>
      <c r="L722" s="426"/>
      <c r="M722" s="421"/>
    </row>
    <row r="723" spans="1:13" s="416" customFormat="1" ht="12">
      <c r="A723" s="426"/>
      <c r="B723" s="424"/>
      <c r="C723" s="425"/>
      <c r="D723" s="426"/>
      <c r="E723" s="426"/>
      <c r="F723" s="427"/>
      <c r="G723" s="428"/>
      <c r="H723" s="429"/>
      <c r="I723" s="430"/>
      <c r="J723" s="428"/>
      <c r="K723" s="429"/>
      <c r="L723" s="426"/>
      <c r="M723" s="421"/>
    </row>
    <row r="724" spans="1:13" s="416" customFormat="1" ht="12">
      <c r="A724" s="426"/>
      <c r="B724" s="424"/>
      <c r="C724" s="425"/>
      <c r="D724" s="426"/>
      <c r="E724" s="426"/>
      <c r="F724" s="427"/>
      <c r="G724" s="428"/>
      <c r="H724" s="429"/>
      <c r="I724" s="430"/>
      <c r="J724" s="428"/>
      <c r="K724" s="429"/>
      <c r="L724" s="426"/>
      <c r="M724" s="421"/>
    </row>
    <row r="725" spans="1:13" s="416" customFormat="1" ht="12">
      <c r="A725" s="426"/>
      <c r="B725" s="424"/>
      <c r="C725" s="425"/>
      <c r="D725" s="426"/>
      <c r="E725" s="426"/>
      <c r="F725" s="427"/>
      <c r="G725" s="428"/>
      <c r="H725" s="429"/>
      <c r="I725" s="430"/>
      <c r="J725" s="428"/>
      <c r="K725" s="429"/>
      <c r="L725" s="426"/>
      <c r="M725" s="421"/>
    </row>
    <row r="726" spans="1:13" s="416" customFormat="1" ht="12">
      <c r="A726" s="426"/>
      <c r="B726" s="424"/>
      <c r="C726" s="425"/>
      <c r="D726" s="426"/>
      <c r="E726" s="426"/>
      <c r="F726" s="427"/>
      <c r="G726" s="428"/>
      <c r="H726" s="429"/>
      <c r="I726" s="430"/>
      <c r="J726" s="428"/>
      <c r="K726" s="429"/>
      <c r="L726" s="426"/>
      <c r="M726" s="421"/>
    </row>
    <row r="727" spans="1:13" s="416" customFormat="1" ht="12">
      <c r="A727" s="426"/>
      <c r="B727" s="424"/>
      <c r="C727" s="425"/>
      <c r="D727" s="426"/>
      <c r="E727" s="426"/>
      <c r="F727" s="427"/>
      <c r="G727" s="428"/>
      <c r="H727" s="429"/>
      <c r="I727" s="430"/>
      <c r="J727" s="428"/>
      <c r="K727" s="429"/>
      <c r="L727" s="426"/>
      <c r="M727" s="421"/>
    </row>
    <row r="728" spans="1:13" s="416" customFormat="1" ht="12">
      <c r="A728" s="426"/>
      <c r="B728" s="424"/>
      <c r="C728" s="425"/>
      <c r="D728" s="426"/>
      <c r="E728" s="426"/>
      <c r="F728" s="427"/>
      <c r="G728" s="428"/>
      <c r="H728" s="429"/>
      <c r="I728" s="430"/>
      <c r="J728" s="428"/>
      <c r="K728" s="429"/>
      <c r="L728" s="426"/>
      <c r="M728" s="421"/>
    </row>
    <row r="729" spans="1:13" s="416" customFormat="1" ht="12">
      <c r="A729" s="426"/>
      <c r="B729" s="424"/>
      <c r="C729" s="425"/>
      <c r="D729" s="426"/>
      <c r="E729" s="426"/>
      <c r="F729" s="427"/>
      <c r="G729" s="428"/>
      <c r="H729" s="429"/>
      <c r="I729" s="430"/>
      <c r="J729" s="428"/>
      <c r="K729" s="429"/>
      <c r="L729" s="426"/>
      <c r="M729" s="421"/>
    </row>
    <row r="730" spans="1:13" s="416" customFormat="1" ht="12">
      <c r="A730" s="426"/>
      <c r="B730" s="424"/>
      <c r="C730" s="425"/>
      <c r="D730" s="426"/>
      <c r="E730" s="426"/>
      <c r="F730" s="427"/>
      <c r="G730" s="428"/>
      <c r="H730" s="429"/>
      <c r="I730" s="430"/>
      <c r="J730" s="428"/>
      <c r="K730" s="429"/>
      <c r="L730" s="426"/>
      <c r="M730" s="421"/>
    </row>
    <row r="731" spans="1:13" s="416" customFormat="1" ht="12">
      <c r="A731" s="426"/>
      <c r="B731" s="424"/>
      <c r="C731" s="425"/>
      <c r="D731" s="426"/>
      <c r="E731" s="426"/>
      <c r="F731" s="427"/>
      <c r="G731" s="428"/>
      <c r="H731" s="429"/>
      <c r="I731" s="430"/>
      <c r="J731" s="428"/>
      <c r="K731" s="429"/>
      <c r="L731" s="426"/>
      <c r="M731" s="421"/>
    </row>
  </sheetData>
  <mergeCells count="1">
    <mergeCell ref="B13:M13"/>
  </mergeCells>
  <pageMargins left="0.59055118110236227" right="0.51181102362204722" top="0.39370078740157483" bottom="0.3937007874015748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H62"/>
  <sheetViews>
    <sheetView zoomScaleNormal="100" workbookViewId="0">
      <selection activeCell="J34" sqref="J34"/>
    </sheetView>
  </sheetViews>
  <sheetFormatPr defaultColWidth="9.140625" defaultRowHeight="15" outlineLevelCol="1"/>
  <cols>
    <col min="1" max="1" width="3.7109375" style="15" customWidth="1"/>
    <col min="2" max="2" width="4.7109375" style="16" customWidth="1"/>
    <col min="3" max="3" width="23" style="24" customWidth="1"/>
    <col min="4" max="4" width="8.85546875" style="16" customWidth="1"/>
    <col min="5" max="5" width="4.7109375" style="16" customWidth="1"/>
    <col min="6" max="6" width="6.7109375" style="16" customWidth="1"/>
    <col min="7" max="7" width="14.7109375" style="16" customWidth="1"/>
    <col min="8" max="8" width="9.42578125" style="15" customWidth="1"/>
    <col min="9" max="9" width="5.7109375" style="15" customWidth="1"/>
    <col min="10" max="10" width="4.7109375" style="15" customWidth="1"/>
    <col min="11" max="11" width="21.7109375" style="16" customWidth="1"/>
    <col min="12" max="12" width="9.140625" style="88"/>
    <col min="13" max="31" width="6.28515625" style="16" hidden="1" customWidth="1" outlineLevel="1"/>
    <col min="32" max="32" width="9.140625" style="16" collapsed="1"/>
    <col min="33" max="16384" width="9.140625" style="16"/>
  </cols>
  <sheetData>
    <row r="1" spans="1:31" ht="15.75">
      <c r="A1" s="13"/>
      <c r="B1" s="13"/>
      <c r="C1" s="13"/>
      <c r="D1" s="13"/>
      <c r="E1" s="14"/>
      <c r="F1" s="14"/>
      <c r="G1" s="14" t="s">
        <v>6</v>
      </c>
      <c r="M1" s="17" t="s">
        <v>607</v>
      </c>
      <c r="N1" s="18" t="s">
        <v>608</v>
      </c>
      <c r="O1" s="17" t="s">
        <v>609</v>
      </c>
      <c r="P1" s="18" t="s">
        <v>610</v>
      </c>
      <c r="Q1" s="17" t="s">
        <v>611</v>
      </c>
      <c r="R1" s="17" t="s">
        <v>612</v>
      </c>
      <c r="S1" s="17" t="s">
        <v>613</v>
      </c>
      <c r="T1" s="18" t="s">
        <v>614</v>
      </c>
      <c r="U1" s="17" t="s">
        <v>615</v>
      </c>
      <c r="V1" s="17" t="s">
        <v>616</v>
      </c>
      <c r="W1" s="20" t="s">
        <v>617</v>
      </c>
      <c r="X1" s="18" t="s">
        <v>618</v>
      </c>
      <c r="Y1" s="20" t="s">
        <v>619</v>
      </c>
      <c r="Z1" s="17" t="s">
        <v>620</v>
      </c>
      <c r="AA1" s="20" t="s">
        <v>621</v>
      </c>
      <c r="AB1" s="19" t="s">
        <v>622</v>
      </c>
      <c r="AC1" s="20" t="s">
        <v>623</v>
      </c>
      <c r="AD1" s="20" t="s">
        <v>624</v>
      </c>
      <c r="AE1" s="20" t="s">
        <v>625</v>
      </c>
    </row>
    <row r="2" spans="1:31" ht="15.75">
      <c r="A2" s="13"/>
      <c r="B2" s="13"/>
      <c r="C2" s="13"/>
      <c r="D2" s="13"/>
      <c r="E2" s="14"/>
      <c r="F2" s="14"/>
      <c r="G2" s="14" t="s">
        <v>7</v>
      </c>
      <c r="M2" s="21" t="s">
        <v>8</v>
      </c>
      <c r="N2" s="21" t="s">
        <v>8</v>
      </c>
      <c r="O2" s="21" t="s">
        <v>9</v>
      </c>
      <c r="P2" s="21" t="s">
        <v>9</v>
      </c>
      <c r="Q2" s="21" t="s">
        <v>10</v>
      </c>
      <c r="R2" s="21" t="s">
        <v>10</v>
      </c>
      <c r="S2" s="21" t="s">
        <v>11</v>
      </c>
      <c r="T2" s="21" t="s">
        <v>11</v>
      </c>
      <c r="U2" s="21" t="s">
        <v>12</v>
      </c>
      <c r="V2" s="21" t="s">
        <v>12</v>
      </c>
      <c r="W2" s="21" t="s">
        <v>13</v>
      </c>
      <c r="X2" s="21" t="s">
        <v>13</v>
      </c>
      <c r="Y2" s="21" t="s">
        <v>14</v>
      </c>
      <c r="Z2" s="21" t="s">
        <v>14</v>
      </c>
      <c r="AA2" s="21" t="s">
        <v>15</v>
      </c>
      <c r="AB2" s="21" t="s">
        <v>15</v>
      </c>
      <c r="AC2" s="21" t="s">
        <v>16</v>
      </c>
      <c r="AD2" s="21" t="s">
        <v>16</v>
      </c>
      <c r="AE2" s="22" t="s">
        <v>17</v>
      </c>
    </row>
    <row r="3" spans="1:31" ht="15.75">
      <c r="A3" s="13"/>
      <c r="B3" s="13"/>
      <c r="C3" s="13"/>
      <c r="D3" s="13"/>
      <c r="E3" s="14"/>
      <c r="F3" s="14"/>
      <c r="G3" s="14" t="s">
        <v>18</v>
      </c>
    </row>
    <row r="4" spans="1:31" ht="15.75">
      <c r="A4" s="13"/>
      <c r="B4" s="13"/>
      <c r="C4" s="13"/>
      <c r="D4" s="13"/>
      <c r="E4" s="14"/>
      <c r="F4" s="14"/>
      <c r="G4" s="13"/>
    </row>
    <row r="5" spans="1:31" ht="18" customHeight="1">
      <c r="A5" s="13"/>
      <c r="B5" s="13"/>
      <c r="C5" s="13"/>
      <c r="D5" s="13"/>
      <c r="E5" s="14"/>
      <c r="F5" s="14"/>
      <c r="G5" s="23" t="s">
        <v>19</v>
      </c>
    </row>
    <row r="6" spans="1:31" ht="18" customHeight="1">
      <c r="A6" s="13"/>
      <c r="B6" s="13"/>
      <c r="C6" s="13"/>
      <c r="D6" s="13"/>
      <c r="E6" s="14"/>
      <c r="F6" s="14"/>
      <c r="G6" s="23" t="s">
        <v>20</v>
      </c>
    </row>
    <row r="8" spans="1:31" ht="18.75">
      <c r="E8" s="25"/>
      <c r="F8" s="25"/>
      <c r="G8" s="23" t="s">
        <v>21</v>
      </c>
    </row>
    <row r="9" spans="1:31" ht="15" customHeight="1">
      <c r="E9" s="25"/>
      <c r="F9" s="25"/>
      <c r="G9" s="23"/>
    </row>
    <row r="10" spans="1:31" ht="20.25">
      <c r="G10" s="86" t="s">
        <v>22</v>
      </c>
    </row>
    <row r="11" spans="1:31" ht="14.25" customHeight="1">
      <c r="G11" s="86"/>
    </row>
    <row r="12" spans="1:31">
      <c r="A12" s="28" t="s">
        <v>23</v>
      </c>
      <c r="C12" s="29"/>
      <c r="K12" s="30" t="s">
        <v>24</v>
      </c>
    </row>
    <row r="13" spans="1:31" ht="6.75" customHeight="1">
      <c r="G13" s="25"/>
    </row>
    <row r="14" spans="1:31">
      <c r="A14" s="140" t="s">
        <v>25</v>
      </c>
      <c r="B14" s="33" t="s">
        <v>27</v>
      </c>
      <c r="C14" s="33" t="s">
        <v>28</v>
      </c>
      <c r="D14" s="34" t="s">
        <v>29</v>
      </c>
      <c r="E14" s="34" t="s">
        <v>30</v>
      </c>
      <c r="F14" s="35" t="s">
        <v>31</v>
      </c>
      <c r="G14" s="36" t="s">
        <v>32</v>
      </c>
      <c r="H14" s="102" t="s">
        <v>33</v>
      </c>
      <c r="I14" s="33" t="s">
        <v>34</v>
      </c>
      <c r="J14" s="33" t="s">
        <v>35</v>
      </c>
      <c r="K14" s="33" t="s">
        <v>36</v>
      </c>
    </row>
    <row r="15" spans="1:31" ht="6.95" customHeight="1">
      <c r="A15" s="38"/>
      <c r="B15" s="39"/>
      <c r="C15" s="40"/>
      <c r="D15" s="39"/>
      <c r="E15" s="39"/>
      <c r="F15" s="39"/>
      <c r="G15" s="14"/>
      <c r="H15" s="42"/>
      <c r="I15" s="38"/>
      <c r="J15" s="38"/>
      <c r="K15" s="39"/>
    </row>
    <row r="16" spans="1:31">
      <c r="A16" s="141"/>
      <c r="B16" s="103"/>
      <c r="C16" s="44" t="s">
        <v>24</v>
      </c>
      <c r="D16" s="45"/>
      <c r="E16" s="45"/>
      <c r="F16" s="46" t="s">
        <v>501</v>
      </c>
      <c r="G16" s="46"/>
      <c r="H16" s="105" t="s">
        <v>626</v>
      </c>
      <c r="I16" s="44"/>
      <c r="J16" s="44"/>
      <c r="K16" s="142" t="s">
        <v>627</v>
      </c>
    </row>
    <row r="17" spans="1:34" ht="3.75" customHeight="1">
      <c r="A17" s="107"/>
      <c r="B17" s="107"/>
      <c r="C17" s="53"/>
      <c r="D17" s="54"/>
      <c r="E17" s="54"/>
      <c r="F17" s="54"/>
      <c r="G17" s="55"/>
      <c r="H17" s="56"/>
      <c r="I17" s="53"/>
      <c r="J17" s="53"/>
      <c r="K17" s="57"/>
    </row>
    <row r="18" spans="1:34" ht="15.95" customHeight="1">
      <c r="A18" s="59">
        <v>1</v>
      </c>
      <c r="B18" s="15">
        <v>804</v>
      </c>
      <c r="C18" s="113" t="s">
        <v>628</v>
      </c>
      <c r="D18" s="61">
        <v>37861</v>
      </c>
      <c r="E18" s="15" t="s">
        <v>12</v>
      </c>
      <c r="F18" s="15">
        <v>217</v>
      </c>
      <c r="G18" s="68" t="s">
        <v>629</v>
      </c>
      <c r="H18" s="77" t="s">
        <v>630</v>
      </c>
      <c r="I18" s="143" t="str">
        <f t="shared" ref="I18:I33" si="0">IF(OR(H18="",H18="н/я",H18="сошёл",H18="сошла",EXACT("дискв", LEFT(H18,5))),"",LOOKUP(H18,$M$1:$AE$1,$M$2:$AE$2))</f>
        <v>II</v>
      </c>
      <c r="J18" s="64" t="s">
        <v>50</v>
      </c>
      <c r="K18" s="65" t="s">
        <v>631</v>
      </c>
    </row>
    <row r="19" spans="1:34" ht="15.95" customHeight="1">
      <c r="A19" s="15">
        <v>2</v>
      </c>
      <c r="B19" s="15">
        <v>381</v>
      </c>
      <c r="C19" s="113" t="s">
        <v>632</v>
      </c>
      <c r="D19" s="61">
        <v>36916</v>
      </c>
      <c r="E19" s="15" t="s">
        <v>12</v>
      </c>
      <c r="F19" s="15">
        <v>171</v>
      </c>
      <c r="G19" s="68" t="s">
        <v>108</v>
      </c>
      <c r="H19" s="77" t="s">
        <v>633</v>
      </c>
      <c r="I19" s="143" t="str">
        <f t="shared" si="0"/>
        <v>II</v>
      </c>
      <c r="J19" s="64" t="s">
        <v>50</v>
      </c>
      <c r="K19" s="65" t="s">
        <v>51</v>
      </c>
    </row>
    <row r="20" spans="1:34" ht="15.95" customHeight="1">
      <c r="A20" s="59">
        <v>3</v>
      </c>
      <c r="B20" s="15">
        <v>257</v>
      </c>
      <c r="C20" s="113" t="s">
        <v>634</v>
      </c>
      <c r="D20" s="61">
        <v>37840</v>
      </c>
      <c r="E20" s="15" t="s">
        <v>13</v>
      </c>
      <c r="F20" s="15">
        <v>655</v>
      </c>
      <c r="G20" s="68" t="s">
        <v>83</v>
      </c>
      <c r="H20" s="77" t="s">
        <v>635</v>
      </c>
      <c r="I20" s="143" t="str">
        <f t="shared" si="0"/>
        <v>II</v>
      </c>
      <c r="J20" s="64" t="s">
        <v>50</v>
      </c>
      <c r="K20" s="69" t="s">
        <v>198</v>
      </c>
    </row>
    <row r="21" spans="1:34" ht="15.95" customHeight="1">
      <c r="A21" s="59">
        <v>4</v>
      </c>
      <c r="B21" s="15">
        <v>463</v>
      </c>
      <c r="C21" s="113" t="s">
        <v>536</v>
      </c>
      <c r="D21" s="61">
        <v>37232</v>
      </c>
      <c r="E21" s="15" t="s">
        <v>13</v>
      </c>
      <c r="F21" s="15">
        <v>500</v>
      </c>
      <c r="G21" s="68" t="s">
        <v>96</v>
      </c>
      <c r="H21" s="77" t="s">
        <v>636</v>
      </c>
      <c r="I21" s="143" t="str">
        <f t="shared" si="0"/>
        <v>II</v>
      </c>
      <c r="J21" s="64">
        <v>366</v>
      </c>
      <c r="K21" s="65" t="s">
        <v>97</v>
      </c>
    </row>
    <row r="22" spans="1:34" ht="15.95" customHeight="1">
      <c r="A22" s="15">
        <v>5</v>
      </c>
      <c r="B22" s="15">
        <v>755</v>
      </c>
      <c r="C22" s="113" t="s">
        <v>637</v>
      </c>
      <c r="D22" s="61">
        <v>38024</v>
      </c>
      <c r="E22" s="15" t="s">
        <v>12</v>
      </c>
      <c r="F22" s="15">
        <v>406</v>
      </c>
      <c r="G22" s="68" t="s">
        <v>96</v>
      </c>
      <c r="H22" s="77" t="s">
        <v>638</v>
      </c>
      <c r="I22" s="143" t="str">
        <f t="shared" si="0"/>
        <v>III</v>
      </c>
      <c r="J22" s="64">
        <v>363</v>
      </c>
      <c r="K22" s="65" t="s">
        <v>110</v>
      </c>
    </row>
    <row r="23" spans="1:34" ht="15.95" customHeight="1">
      <c r="A23" s="15">
        <v>6</v>
      </c>
      <c r="B23" s="15">
        <v>525</v>
      </c>
      <c r="C23" s="68" t="s">
        <v>639</v>
      </c>
      <c r="D23" s="61">
        <v>37244</v>
      </c>
      <c r="E23" s="15" t="s">
        <v>12</v>
      </c>
      <c r="F23" s="15">
        <v>173</v>
      </c>
      <c r="G23" s="60" t="s">
        <v>89</v>
      </c>
      <c r="H23" s="144" t="s">
        <v>640</v>
      </c>
      <c r="I23" s="143" t="str">
        <f t="shared" si="0"/>
        <v>III</v>
      </c>
      <c r="J23" s="64" t="s">
        <v>50</v>
      </c>
      <c r="K23" s="65" t="s">
        <v>90</v>
      </c>
    </row>
    <row r="24" spans="1:34" ht="15.95" customHeight="1">
      <c r="A24" s="15">
        <v>7</v>
      </c>
      <c r="B24" s="15">
        <v>529</v>
      </c>
      <c r="C24" s="113" t="s">
        <v>641</v>
      </c>
      <c r="D24" s="61">
        <v>37854</v>
      </c>
      <c r="E24" s="15" t="s">
        <v>12</v>
      </c>
      <c r="F24" s="15">
        <v>234</v>
      </c>
      <c r="G24" s="68" t="s">
        <v>89</v>
      </c>
      <c r="H24" s="77" t="s">
        <v>642</v>
      </c>
      <c r="I24" s="143" t="str">
        <f t="shared" si="0"/>
        <v>III</v>
      </c>
      <c r="J24" s="64" t="s">
        <v>50</v>
      </c>
      <c r="K24" s="65" t="s">
        <v>90</v>
      </c>
    </row>
    <row r="25" spans="1:34" ht="15.95" customHeight="1">
      <c r="A25" s="59">
        <v>8</v>
      </c>
      <c r="B25" s="15">
        <v>641</v>
      </c>
      <c r="C25" s="113" t="s">
        <v>643</v>
      </c>
      <c r="D25" s="61">
        <v>37705</v>
      </c>
      <c r="E25" s="15" t="s">
        <v>13</v>
      </c>
      <c r="F25" s="15">
        <v>363</v>
      </c>
      <c r="G25" s="68" t="s">
        <v>54</v>
      </c>
      <c r="H25" s="77" t="s">
        <v>644</v>
      </c>
      <c r="I25" s="143" t="str">
        <f t="shared" si="0"/>
        <v>III</v>
      </c>
      <c r="J25" s="64">
        <v>326</v>
      </c>
      <c r="K25" s="65" t="s">
        <v>118</v>
      </c>
    </row>
    <row r="26" spans="1:34" ht="15.95" customHeight="1">
      <c r="A26" s="59">
        <v>9</v>
      </c>
      <c r="B26" s="15">
        <v>879</v>
      </c>
      <c r="C26" s="68" t="s">
        <v>645</v>
      </c>
      <c r="D26" s="61">
        <v>37243</v>
      </c>
      <c r="E26" s="67" t="s">
        <v>13</v>
      </c>
      <c r="F26" s="67">
        <v>562</v>
      </c>
      <c r="G26" s="60" t="s">
        <v>114</v>
      </c>
      <c r="H26" s="144" t="s">
        <v>646</v>
      </c>
      <c r="I26" s="143" t="str">
        <f t="shared" si="0"/>
        <v>III</v>
      </c>
      <c r="J26" s="64">
        <v>316</v>
      </c>
      <c r="K26" s="65" t="s">
        <v>115</v>
      </c>
    </row>
    <row r="27" spans="1:34" ht="15.95" customHeight="1">
      <c r="A27" s="15">
        <v>10</v>
      </c>
      <c r="B27" s="15">
        <v>3</v>
      </c>
      <c r="C27" s="113" t="s">
        <v>647</v>
      </c>
      <c r="D27" s="61" t="s">
        <v>106</v>
      </c>
      <c r="E27" s="15" t="s">
        <v>17</v>
      </c>
      <c r="F27" s="15">
        <v>303</v>
      </c>
      <c r="G27" s="68" t="s">
        <v>54</v>
      </c>
      <c r="H27" s="77" t="s">
        <v>648</v>
      </c>
      <c r="I27" s="143" t="str">
        <f t="shared" si="0"/>
        <v>III</v>
      </c>
      <c r="J27" s="64">
        <v>275</v>
      </c>
      <c r="K27" s="65" t="s">
        <v>128</v>
      </c>
    </row>
    <row r="28" spans="1:34" ht="15.95" customHeight="1">
      <c r="A28" s="59">
        <v>11</v>
      </c>
      <c r="B28" s="59">
        <v>496</v>
      </c>
      <c r="C28" s="115" t="s">
        <v>649</v>
      </c>
      <c r="D28" s="114" t="s">
        <v>58</v>
      </c>
      <c r="E28" s="145" t="s">
        <v>17</v>
      </c>
      <c r="F28" s="145">
        <v>230</v>
      </c>
      <c r="G28" s="115" t="s">
        <v>54</v>
      </c>
      <c r="H28" s="77" t="s">
        <v>650</v>
      </c>
      <c r="I28" s="143" t="str">
        <f t="shared" si="0"/>
        <v>III</v>
      </c>
      <c r="J28" s="64">
        <v>269</v>
      </c>
      <c r="K28" s="65" t="s">
        <v>59</v>
      </c>
    </row>
    <row r="29" spans="1:34" ht="15.95" customHeight="1">
      <c r="A29" s="59">
        <v>12</v>
      </c>
      <c r="B29" s="15">
        <v>759</v>
      </c>
      <c r="C29" s="113" t="s">
        <v>651</v>
      </c>
      <c r="D29" s="61">
        <v>38180</v>
      </c>
      <c r="E29" s="15" t="s">
        <v>13</v>
      </c>
      <c r="F29" s="15">
        <v>406</v>
      </c>
      <c r="G29" s="68" t="s">
        <v>96</v>
      </c>
      <c r="H29" s="77" t="s">
        <v>652</v>
      </c>
      <c r="I29" s="143" t="str">
        <f t="shared" si="0"/>
        <v>III</v>
      </c>
      <c r="J29" s="64">
        <v>269</v>
      </c>
      <c r="K29" s="65" t="s">
        <v>110</v>
      </c>
      <c r="AH29" s="146" t="s">
        <v>12</v>
      </c>
    </row>
    <row r="30" spans="1:34" ht="15.95" customHeight="1">
      <c r="A30" s="15">
        <v>13</v>
      </c>
      <c r="B30" s="15">
        <v>202</v>
      </c>
      <c r="C30" s="113" t="s">
        <v>653</v>
      </c>
      <c r="D30" s="61">
        <v>36954</v>
      </c>
      <c r="E30" s="15" t="s">
        <v>12</v>
      </c>
      <c r="F30" s="15">
        <v>534</v>
      </c>
      <c r="G30" s="68" t="s">
        <v>68</v>
      </c>
      <c r="H30" s="77" t="s">
        <v>654</v>
      </c>
      <c r="I30" s="143" t="str">
        <f t="shared" si="0"/>
        <v>III</v>
      </c>
      <c r="J30" s="64" t="s">
        <v>50</v>
      </c>
      <c r="K30" s="69" t="s">
        <v>140</v>
      </c>
    </row>
    <row r="31" spans="1:34" ht="15.95" customHeight="1">
      <c r="A31" s="59">
        <v>14</v>
      </c>
      <c r="B31" s="15">
        <v>754</v>
      </c>
      <c r="C31" s="113" t="s">
        <v>655</v>
      </c>
      <c r="D31" s="61">
        <v>38162</v>
      </c>
      <c r="E31" s="15" t="s">
        <v>13</v>
      </c>
      <c r="F31" s="15">
        <v>406</v>
      </c>
      <c r="G31" s="68" t="s">
        <v>96</v>
      </c>
      <c r="H31" s="77" t="s">
        <v>656</v>
      </c>
      <c r="I31" s="143" t="str">
        <f t="shared" si="0"/>
        <v>1юн</v>
      </c>
      <c r="J31" s="64" t="s">
        <v>50</v>
      </c>
      <c r="K31" s="133" t="s">
        <v>110</v>
      </c>
    </row>
    <row r="32" spans="1:34" ht="15.95" customHeight="1">
      <c r="A32" s="59">
        <v>15</v>
      </c>
      <c r="B32" s="15">
        <v>506</v>
      </c>
      <c r="C32" s="113" t="s">
        <v>657</v>
      </c>
      <c r="D32" s="61" t="s">
        <v>165</v>
      </c>
      <c r="E32" s="15" t="s">
        <v>17</v>
      </c>
      <c r="F32" s="15">
        <v>230</v>
      </c>
      <c r="G32" s="68" t="s">
        <v>54</v>
      </c>
      <c r="H32" s="77" t="s">
        <v>658</v>
      </c>
      <c r="I32" s="143" t="str">
        <f t="shared" si="0"/>
        <v>1юн</v>
      </c>
      <c r="J32" s="64">
        <v>222</v>
      </c>
      <c r="K32" s="65" t="s">
        <v>59</v>
      </c>
    </row>
    <row r="33" spans="1:11" ht="15.95" customHeight="1">
      <c r="A33" s="59">
        <v>16</v>
      </c>
      <c r="B33" s="15">
        <v>657</v>
      </c>
      <c r="C33" s="113" t="s">
        <v>659</v>
      </c>
      <c r="D33" s="61">
        <v>37087</v>
      </c>
      <c r="E33" s="15" t="s">
        <v>15</v>
      </c>
      <c r="F33" s="15">
        <v>641</v>
      </c>
      <c r="G33" s="68" t="s">
        <v>44</v>
      </c>
      <c r="H33" s="77" t="s">
        <v>660</v>
      </c>
      <c r="I33" s="143" t="str">
        <f t="shared" si="0"/>
        <v>1юн</v>
      </c>
      <c r="J33" s="64">
        <v>191</v>
      </c>
      <c r="K33" s="65" t="s">
        <v>176</v>
      </c>
    </row>
    <row r="34" spans="1:11" ht="15.95" customHeight="1">
      <c r="B34" s="15">
        <v>690</v>
      </c>
      <c r="C34" s="113" t="s">
        <v>145</v>
      </c>
      <c r="D34" s="61">
        <v>36720</v>
      </c>
      <c r="E34" s="15" t="s">
        <v>12</v>
      </c>
      <c r="F34" s="15">
        <v>430</v>
      </c>
      <c r="G34" s="68" t="s">
        <v>146</v>
      </c>
      <c r="H34" s="77" t="s">
        <v>138</v>
      </c>
      <c r="I34" s="143"/>
      <c r="J34" s="135"/>
      <c r="K34" s="136" t="s">
        <v>147</v>
      </c>
    </row>
    <row r="35" spans="1:11" ht="15.95" customHeight="1">
      <c r="A35" s="59"/>
      <c r="B35" s="15">
        <v>1</v>
      </c>
      <c r="C35" s="113" t="s">
        <v>661</v>
      </c>
      <c r="D35" s="61">
        <v>37812</v>
      </c>
      <c r="E35" s="15" t="s">
        <v>13</v>
      </c>
      <c r="F35" s="15">
        <v>500</v>
      </c>
      <c r="G35" s="68" t="s">
        <v>96</v>
      </c>
      <c r="H35" s="77" t="s">
        <v>138</v>
      </c>
      <c r="I35" s="143"/>
      <c r="J35" s="64"/>
      <c r="K35" s="65" t="s">
        <v>97</v>
      </c>
    </row>
    <row r="36" spans="1:11" ht="15.95" customHeight="1">
      <c r="B36" s="15">
        <v>405</v>
      </c>
      <c r="C36" s="113" t="s">
        <v>662</v>
      </c>
      <c r="D36" s="61">
        <v>37144</v>
      </c>
      <c r="E36" s="15" t="s">
        <v>12</v>
      </c>
      <c r="F36" s="15"/>
      <c r="G36" s="68" t="s">
        <v>663</v>
      </c>
      <c r="H36" s="77" t="s">
        <v>664</v>
      </c>
      <c r="I36" s="143" t="str">
        <f>IF(OR(H36="",H36="н/я",H36="сошёл",H36="сошла",EXACT("дискв", LEFT(H36,5))),"",LOOKUP(H36,$M$1:$AE$1,$M$2:$AE$2))</f>
        <v>II</v>
      </c>
      <c r="J36" s="135" t="s">
        <v>665</v>
      </c>
      <c r="K36" s="136"/>
    </row>
    <row r="37" spans="1:11">
      <c r="B37" s="15"/>
      <c r="C37" s="147"/>
      <c r="D37" s="148"/>
      <c r="E37" s="15"/>
      <c r="F37" s="15"/>
      <c r="G37" s="122"/>
      <c r="H37" s="77"/>
      <c r="I37" s="143" t="str">
        <f t="shared" ref="I37:I58" si="1">IF(OR(H37="",H37="н/я",H37="сошёл",H37="сошла",EXACT("дискв", LEFT(H37,5))),"",LOOKUP(H37,$M$1:$AE$1,$M$2:$AE$2))</f>
        <v/>
      </c>
      <c r="K37" s="124"/>
    </row>
    <row r="38" spans="1:11">
      <c r="B38" s="15"/>
      <c r="C38" s="122"/>
      <c r="D38" s="148"/>
      <c r="E38" s="73"/>
      <c r="F38" s="73"/>
      <c r="G38" s="122"/>
      <c r="H38" s="77"/>
      <c r="I38" s="143" t="str">
        <f t="shared" si="1"/>
        <v/>
      </c>
      <c r="K38" s="124"/>
    </row>
    <row r="39" spans="1:11">
      <c r="B39" s="15"/>
      <c r="C39" s="147"/>
      <c r="D39" s="149"/>
      <c r="E39" s="15"/>
      <c r="F39" s="15"/>
      <c r="G39" s="122"/>
      <c r="H39" s="77"/>
      <c r="I39" s="143" t="str">
        <f t="shared" si="1"/>
        <v/>
      </c>
      <c r="K39" s="124"/>
    </row>
    <row r="40" spans="1:11">
      <c r="B40" s="15"/>
      <c r="C40" s="75"/>
      <c r="D40" s="148"/>
      <c r="E40" s="15"/>
      <c r="F40" s="15"/>
      <c r="G40" s="122"/>
      <c r="H40" s="77"/>
      <c r="I40" s="76"/>
      <c r="K40" s="124"/>
    </row>
    <row r="41" spans="1:11">
      <c r="B41" s="15"/>
      <c r="C41" s="75"/>
      <c r="D41" s="148"/>
      <c r="E41" s="15"/>
      <c r="F41" s="15"/>
      <c r="G41" s="122"/>
      <c r="H41" s="77"/>
      <c r="I41" s="76"/>
      <c r="K41" s="124"/>
    </row>
    <row r="42" spans="1:11">
      <c r="B42" s="15"/>
      <c r="C42" s="75"/>
      <c r="D42" s="148"/>
      <c r="E42" s="15"/>
      <c r="F42" s="15"/>
      <c r="G42" s="122"/>
      <c r="H42" s="77"/>
      <c r="I42" s="76"/>
      <c r="K42" s="124"/>
    </row>
    <row r="43" spans="1:11">
      <c r="B43" s="15"/>
      <c r="C43" s="75"/>
      <c r="D43" s="148"/>
      <c r="E43" s="15"/>
      <c r="F43" s="15"/>
      <c r="G43" s="122"/>
      <c r="H43" s="77"/>
      <c r="I43" s="76"/>
      <c r="K43" s="124"/>
    </row>
    <row r="44" spans="1:11">
      <c r="B44" s="15"/>
      <c r="C44" s="75" t="s">
        <v>150</v>
      </c>
      <c r="D44" s="148"/>
      <c r="E44" s="15"/>
      <c r="F44" s="15"/>
      <c r="G44" s="122"/>
      <c r="H44" s="77"/>
      <c r="I44" s="76" t="s">
        <v>151</v>
      </c>
      <c r="K44" s="124"/>
    </row>
    <row r="45" spans="1:11">
      <c r="B45" s="15"/>
      <c r="C45" s="75"/>
      <c r="D45" s="148"/>
      <c r="E45" s="15"/>
      <c r="F45" s="15"/>
      <c r="G45" s="122"/>
      <c r="H45" s="77"/>
      <c r="I45" s="76"/>
      <c r="K45" s="124"/>
    </row>
    <row r="46" spans="1:11">
      <c r="B46" s="15"/>
      <c r="C46" s="75" t="s">
        <v>152</v>
      </c>
      <c r="D46" s="148"/>
      <c r="E46" s="15"/>
      <c r="F46" s="15"/>
      <c r="G46" s="122"/>
      <c r="H46" s="77"/>
      <c r="I46" s="76" t="s">
        <v>153</v>
      </c>
      <c r="K46" s="124"/>
    </row>
    <row r="47" spans="1:11">
      <c r="B47" s="15"/>
      <c r="C47" s="147"/>
      <c r="D47" s="148"/>
      <c r="E47" s="15"/>
      <c r="F47" s="15"/>
      <c r="G47" s="122"/>
      <c r="H47" s="77"/>
      <c r="I47" s="143" t="str">
        <f t="shared" si="1"/>
        <v/>
      </c>
      <c r="K47" s="124"/>
    </row>
    <row r="48" spans="1:11">
      <c r="B48" s="15"/>
      <c r="C48" s="150"/>
      <c r="D48" s="148"/>
      <c r="E48" s="15"/>
      <c r="F48" s="15"/>
      <c r="G48" s="122"/>
      <c r="H48" s="77"/>
      <c r="I48" s="143" t="str">
        <f t="shared" si="1"/>
        <v/>
      </c>
      <c r="K48" s="124"/>
    </row>
    <row r="49" spans="2:11">
      <c r="B49" s="15"/>
      <c r="C49" s="147"/>
      <c r="D49" s="148"/>
      <c r="E49" s="15"/>
      <c r="F49" s="15"/>
      <c r="G49" s="122"/>
      <c r="H49" s="77"/>
      <c r="I49" s="143" t="str">
        <f t="shared" si="1"/>
        <v/>
      </c>
      <c r="K49" s="124"/>
    </row>
    <row r="50" spans="2:11">
      <c r="B50" s="15"/>
      <c r="C50" s="147"/>
      <c r="D50" s="148"/>
      <c r="E50" s="15"/>
      <c r="F50" s="15"/>
      <c r="G50" s="122"/>
      <c r="H50" s="77"/>
      <c r="I50" s="143" t="str">
        <f t="shared" si="1"/>
        <v/>
      </c>
      <c r="K50" s="124"/>
    </row>
    <row r="51" spans="2:11">
      <c r="B51" s="15"/>
      <c r="C51" s="147"/>
      <c r="D51" s="148"/>
      <c r="E51" s="15"/>
      <c r="F51" s="15"/>
      <c r="G51" s="122"/>
      <c r="H51" s="77"/>
      <c r="I51" s="143" t="str">
        <f t="shared" si="1"/>
        <v/>
      </c>
      <c r="K51" s="124"/>
    </row>
    <row r="52" spans="2:11">
      <c r="B52" s="15"/>
      <c r="C52" s="122"/>
      <c r="D52" s="148"/>
      <c r="E52" s="73"/>
      <c r="F52" s="73"/>
      <c r="G52" s="122"/>
      <c r="H52" s="77"/>
      <c r="I52" s="143" t="str">
        <f t="shared" si="1"/>
        <v/>
      </c>
      <c r="K52" s="124"/>
    </row>
    <row r="53" spans="2:11">
      <c r="B53" s="15"/>
      <c r="C53" s="147"/>
      <c r="D53" s="149"/>
      <c r="E53" s="15"/>
      <c r="F53" s="15"/>
      <c r="G53" s="122"/>
      <c r="H53" s="77"/>
      <c r="I53" s="143" t="str">
        <f t="shared" si="1"/>
        <v/>
      </c>
      <c r="K53" s="124"/>
    </row>
    <row r="54" spans="2:11">
      <c r="B54" s="15"/>
      <c r="C54" s="147"/>
      <c r="D54" s="148"/>
      <c r="E54" s="15"/>
      <c r="F54" s="15"/>
      <c r="G54" s="122"/>
      <c r="H54" s="77"/>
      <c r="I54" s="143" t="str">
        <f t="shared" si="1"/>
        <v/>
      </c>
      <c r="K54" s="124"/>
    </row>
    <row r="55" spans="2:11">
      <c r="B55" s="15"/>
      <c r="C55" s="147"/>
      <c r="D55" s="148"/>
      <c r="E55" s="15"/>
      <c r="F55" s="15"/>
      <c r="G55" s="122"/>
      <c r="H55" s="77"/>
      <c r="I55" s="143" t="str">
        <f t="shared" si="1"/>
        <v/>
      </c>
      <c r="K55" s="124"/>
    </row>
    <row r="56" spans="2:11">
      <c r="B56" s="15"/>
      <c r="C56" s="147"/>
      <c r="D56" s="148"/>
      <c r="E56" s="15"/>
      <c r="F56" s="15"/>
      <c r="G56" s="122"/>
      <c r="H56" s="77"/>
      <c r="I56" s="143" t="str">
        <f t="shared" si="1"/>
        <v/>
      </c>
      <c r="K56" s="124"/>
    </row>
    <row r="57" spans="2:11">
      <c r="B57" s="15"/>
      <c r="C57" s="150"/>
      <c r="D57" s="148"/>
      <c r="E57" s="73"/>
      <c r="F57" s="73"/>
      <c r="G57" s="122"/>
      <c r="H57" s="77"/>
      <c r="I57" s="143" t="str">
        <f t="shared" si="1"/>
        <v/>
      </c>
      <c r="K57" s="30"/>
    </row>
    <row r="58" spans="2:11">
      <c r="B58" s="15"/>
      <c r="C58" s="147"/>
      <c r="D58" s="148"/>
      <c r="E58" s="15"/>
      <c r="F58" s="15"/>
      <c r="G58" s="122"/>
      <c r="H58" s="77"/>
      <c r="I58" s="143" t="str">
        <f t="shared" si="1"/>
        <v/>
      </c>
      <c r="K58" s="124"/>
    </row>
    <row r="59" spans="2:11">
      <c r="H59" s="77"/>
    </row>
    <row r="60" spans="2:11">
      <c r="H60" s="77"/>
    </row>
    <row r="61" spans="2:11">
      <c r="H61" s="77"/>
    </row>
    <row r="62" spans="2:11">
      <c r="H62" s="77"/>
    </row>
  </sheetData>
  <autoFilter ref="A17:K40"/>
  <printOptions horizontalCentered="1"/>
  <pageMargins left="0.39370078740157483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AF63"/>
  <sheetViews>
    <sheetView zoomScaleNormal="100" workbookViewId="0">
      <selection activeCell="K38" sqref="K38"/>
    </sheetView>
  </sheetViews>
  <sheetFormatPr defaultColWidth="9.140625" defaultRowHeight="15" outlineLevelCol="1"/>
  <cols>
    <col min="1" max="1" width="3.7109375" style="15" customWidth="1"/>
    <col min="2" max="2" width="5.7109375" style="16" customWidth="1"/>
    <col min="3" max="3" width="24.28515625" style="29" customWidth="1"/>
    <col min="4" max="4" width="8.5703125" style="16" customWidth="1"/>
    <col min="5" max="5" width="4.7109375" style="13" customWidth="1"/>
    <col min="6" max="6" width="6.7109375" style="15" customWidth="1"/>
    <col min="7" max="7" width="14.7109375" style="16" customWidth="1"/>
    <col min="8" max="8" width="9.7109375" style="15" customWidth="1"/>
    <col min="9" max="9" width="5.7109375" style="15" customWidth="1"/>
    <col min="10" max="10" width="4.7109375" style="15" customWidth="1"/>
    <col min="11" max="11" width="23.42578125" style="16" customWidth="1"/>
    <col min="12" max="12" width="9.140625" style="16"/>
    <col min="13" max="31" width="5.7109375" style="16" hidden="1" customWidth="1" outlineLevel="1"/>
    <col min="32" max="32" width="9.140625" style="16" collapsed="1"/>
    <col min="33" max="16384" width="9.140625" style="16"/>
  </cols>
  <sheetData>
    <row r="1" spans="1:31" ht="15.75">
      <c r="A1" s="77"/>
      <c r="B1" s="13"/>
      <c r="C1" s="13"/>
      <c r="D1" s="13"/>
      <c r="E1" s="15"/>
      <c r="G1" s="14" t="s">
        <v>6</v>
      </c>
      <c r="H1" s="13"/>
      <c r="M1" s="17" t="s">
        <v>666</v>
      </c>
      <c r="N1" s="18" t="s">
        <v>667</v>
      </c>
      <c r="O1" s="17" t="s">
        <v>668</v>
      </c>
      <c r="P1" s="18" t="s">
        <v>669</v>
      </c>
      <c r="Q1" s="17" t="s">
        <v>670</v>
      </c>
      <c r="R1" s="18" t="s">
        <v>671</v>
      </c>
      <c r="S1" s="17" t="s">
        <v>672</v>
      </c>
      <c r="T1" s="18" t="s">
        <v>673</v>
      </c>
      <c r="U1" s="17" t="s">
        <v>674</v>
      </c>
      <c r="V1" s="19" t="s">
        <v>675</v>
      </c>
      <c r="W1" s="20" t="s">
        <v>676</v>
      </c>
      <c r="X1" s="19" t="s">
        <v>677</v>
      </c>
      <c r="Y1" s="20" t="s">
        <v>678</v>
      </c>
      <c r="Z1" s="19" t="s">
        <v>679</v>
      </c>
      <c r="AA1" s="20" t="s">
        <v>680</v>
      </c>
      <c r="AB1" s="19" t="s">
        <v>681</v>
      </c>
      <c r="AC1" s="20" t="s">
        <v>682</v>
      </c>
      <c r="AD1" s="19" t="s">
        <v>683</v>
      </c>
      <c r="AE1" s="20" t="s">
        <v>684</v>
      </c>
    </row>
    <row r="2" spans="1:31" ht="15.75">
      <c r="A2" s="77"/>
      <c r="B2" s="13"/>
      <c r="C2" s="13"/>
      <c r="D2" s="13"/>
      <c r="E2" s="15"/>
      <c r="G2" s="14" t="s">
        <v>7</v>
      </c>
      <c r="H2" s="13"/>
      <c r="M2" s="21" t="s">
        <v>8</v>
      </c>
      <c r="N2" s="21" t="s">
        <v>8</v>
      </c>
      <c r="O2" s="21" t="s">
        <v>9</v>
      </c>
      <c r="P2" s="21" t="s">
        <v>9</v>
      </c>
      <c r="Q2" s="21" t="s">
        <v>10</v>
      </c>
      <c r="R2" s="21" t="s">
        <v>10</v>
      </c>
      <c r="S2" s="21" t="s">
        <v>11</v>
      </c>
      <c r="T2" s="21" t="s">
        <v>11</v>
      </c>
      <c r="U2" s="21" t="s">
        <v>12</v>
      </c>
      <c r="V2" s="21" t="s">
        <v>12</v>
      </c>
      <c r="W2" s="21" t="s">
        <v>13</v>
      </c>
      <c r="X2" s="21" t="s">
        <v>13</v>
      </c>
      <c r="Y2" s="21" t="s">
        <v>14</v>
      </c>
      <c r="Z2" s="21" t="s">
        <v>14</v>
      </c>
      <c r="AA2" s="21" t="s">
        <v>15</v>
      </c>
      <c r="AB2" s="21" t="s">
        <v>15</v>
      </c>
      <c r="AC2" s="21" t="s">
        <v>16</v>
      </c>
      <c r="AD2" s="21" t="s">
        <v>16</v>
      </c>
      <c r="AE2" s="22" t="s">
        <v>17</v>
      </c>
    </row>
    <row r="3" spans="1:31" ht="15.75">
      <c r="A3" s="77"/>
      <c r="B3" s="13"/>
      <c r="C3" s="13"/>
      <c r="D3" s="13"/>
      <c r="E3" s="15"/>
      <c r="G3" s="14" t="s">
        <v>18</v>
      </c>
      <c r="H3" s="13"/>
    </row>
    <row r="4" spans="1:31" ht="15.95" customHeight="1">
      <c r="A4" s="77"/>
      <c r="B4" s="13"/>
      <c r="C4" s="13"/>
      <c r="D4" s="13"/>
      <c r="E4" s="15"/>
      <c r="G4" s="13"/>
      <c r="H4" s="13"/>
    </row>
    <row r="5" spans="1:31" ht="18.75">
      <c r="A5" s="77"/>
      <c r="B5" s="13"/>
      <c r="C5" s="13"/>
      <c r="D5" s="13"/>
      <c r="E5" s="15"/>
      <c r="G5" s="23" t="s">
        <v>19</v>
      </c>
      <c r="H5" s="13"/>
    </row>
    <row r="6" spans="1:31" ht="18.75">
      <c r="A6" s="77"/>
      <c r="B6" s="13"/>
      <c r="C6" s="13"/>
      <c r="D6" s="13"/>
      <c r="E6" s="15"/>
      <c r="G6" s="23" t="s">
        <v>20</v>
      </c>
      <c r="H6" s="13"/>
    </row>
    <row r="7" spans="1:31" ht="15.95" customHeight="1"/>
    <row r="8" spans="1:31" ht="18.75">
      <c r="E8" s="15"/>
      <c r="G8" s="23" t="s">
        <v>21</v>
      </c>
    </row>
    <row r="9" spans="1:31" ht="15.95" customHeight="1">
      <c r="E9" s="15"/>
      <c r="G9" s="23"/>
    </row>
    <row r="10" spans="1:31" ht="20.25">
      <c r="G10" s="86" t="s">
        <v>4</v>
      </c>
    </row>
    <row r="11" spans="1:31">
      <c r="A11" s="28" t="s">
        <v>23</v>
      </c>
      <c r="B11" s="28"/>
      <c r="C11" s="28"/>
      <c r="D11" s="28"/>
      <c r="K11" s="30" t="s">
        <v>24</v>
      </c>
    </row>
    <row r="12" spans="1:31" ht="8.25" customHeight="1">
      <c r="G12" s="25"/>
    </row>
    <row r="13" spans="1:31" s="88" customFormat="1">
      <c r="A13" s="33" t="s">
        <v>25</v>
      </c>
      <c r="B13" s="34" t="s">
        <v>27</v>
      </c>
      <c r="C13" s="33" t="s">
        <v>28</v>
      </c>
      <c r="D13" s="34" t="s">
        <v>29</v>
      </c>
      <c r="E13" s="33" t="s">
        <v>30</v>
      </c>
      <c r="F13" s="35" t="s">
        <v>31</v>
      </c>
      <c r="G13" s="36" t="s">
        <v>32</v>
      </c>
      <c r="H13" s="36" t="s">
        <v>33</v>
      </c>
      <c r="I13" s="33" t="s">
        <v>34</v>
      </c>
      <c r="J13" s="35" t="s">
        <v>154</v>
      </c>
      <c r="K13" s="33" t="s">
        <v>36</v>
      </c>
    </row>
    <row r="14" spans="1:31" ht="6.95" customHeight="1">
      <c r="A14" s="38"/>
      <c r="B14" s="39"/>
      <c r="C14" s="89"/>
      <c r="D14" s="39"/>
      <c r="E14" s="38"/>
      <c r="F14" s="38"/>
      <c r="G14" s="90"/>
      <c r="H14" s="42"/>
      <c r="I14" s="38"/>
      <c r="J14" s="38"/>
      <c r="K14" s="39"/>
    </row>
    <row r="15" spans="1:31">
      <c r="A15" s="43"/>
      <c r="B15" s="103"/>
      <c r="C15" s="44" t="s">
        <v>24</v>
      </c>
      <c r="D15" s="45"/>
      <c r="E15" s="45"/>
      <c r="F15" s="44"/>
      <c r="G15" s="47" t="s">
        <v>685</v>
      </c>
      <c r="H15" s="105" t="s">
        <v>686</v>
      </c>
      <c r="I15" s="44"/>
      <c r="J15" s="44"/>
      <c r="K15" s="142" t="s">
        <v>627</v>
      </c>
    </row>
    <row r="16" spans="1:31" ht="7.5" customHeight="1">
      <c r="A16" s="53"/>
      <c r="B16" s="107"/>
      <c r="C16" s="53"/>
      <c r="D16" s="54"/>
      <c r="E16" s="54"/>
      <c r="F16" s="53"/>
      <c r="G16" s="55"/>
      <c r="H16" s="56"/>
      <c r="I16" s="53"/>
      <c r="J16" s="53"/>
      <c r="K16" s="57"/>
    </row>
    <row r="17" spans="1:32" ht="15.95" customHeight="1">
      <c r="A17" s="15">
        <v>1</v>
      </c>
      <c r="B17" s="15">
        <v>291</v>
      </c>
      <c r="C17" s="99" t="s">
        <v>687</v>
      </c>
      <c r="D17" s="70" t="s">
        <v>165</v>
      </c>
      <c r="E17" s="15" t="s">
        <v>12</v>
      </c>
      <c r="F17" s="15">
        <v>558</v>
      </c>
      <c r="G17" s="68" t="s">
        <v>68</v>
      </c>
      <c r="H17" s="77" t="s">
        <v>688</v>
      </c>
      <c r="I17" s="143" t="str">
        <f t="shared" ref="I17:I40" si="0">IF(OR(H17="",H17="н/я",H17="сошёл",H17="сошла",EXACT("дискв", LEFT(H17,5))),"",LOOKUP(H17,$M$1:$AE$1,$M$2:$AE$2))</f>
        <v>II</v>
      </c>
      <c r="J17" s="64" t="s">
        <v>50</v>
      </c>
      <c r="K17" s="66" t="s">
        <v>144</v>
      </c>
    </row>
    <row r="18" spans="1:32" ht="15.95" customHeight="1">
      <c r="A18" s="15">
        <v>2</v>
      </c>
      <c r="B18" s="132">
        <v>995</v>
      </c>
      <c r="C18" s="113" t="s">
        <v>689</v>
      </c>
      <c r="D18" s="151">
        <v>37034</v>
      </c>
      <c r="E18" s="132" t="s">
        <v>12</v>
      </c>
      <c r="F18" s="132">
        <v>641</v>
      </c>
      <c r="G18" s="113" t="s">
        <v>44</v>
      </c>
      <c r="H18" s="152" t="s">
        <v>690</v>
      </c>
      <c r="I18" s="143" t="str">
        <f t="shared" si="0"/>
        <v>II</v>
      </c>
      <c r="J18" s="64">
        <v>393</v>
      </c>
      <c r="K18" s="65" t="s">
        <v>162</v>
      </c>
    </row>
    <row r="19" spans="1:32" ht="15.95" customHeight="1">
      <c r="A19" s="15">
        <v>3</v>
      </c>
      <c r="B19" s="15">
        <v>249</v>
      </c>
      <c r="C19" s="99" t="s">
        <v>691</v>
      </c>
      <c r="D19" s="70" t="s">
        <v>127</v>
      </c>
      <c r="E19" s="15" t="s">
        <v>13</v>
      </c>
      <c r="F19" s="15">
        <v>79</v>
      </c>
      <c r="G19" s="68" t="s">
        <v>62</v>
      </c>
      <c r="H19" s="77" t="s">
        <v>692</v>
      </c>
      <c r="I19" s="143" t="str">
        <f t="shared" si="0"/>
        <v>II</v>
      </c>
      <c r="J19" s="64" t="s">
        <v>50</v>
      </c>
      <c r="K19" s="69" t="s">
        <v>224</v>
      </c>
    </row>
    <row r="20" spans="1:32" ht="15.95" customHeight="1">
      <c r="A20" s="15">
        <v>4</v>
      </c>
      <c r="B20" s="15">
        <v>899</v>
      </c>
      <c r="C20" s="68" t="s">
        <v>693</v>
      </c>
      <c r="D20" s="61">
        <v>37137</v>
      </c>
      <c r="E20" s="73" t="s">
        <v>12</v>
      </c>
      <c r="F20" s="73">
        <v>562</v>
      </c>
      <c r="G20" s="68" t="s">
        <v>114</v>
      </c>
      <c r="H20" s="144" t="s">
        <v>694</v>
      </c>
      <c r="I20" s="143" t="str">
        <f t="shared" si="0"/>
        <v>III</v>
      </c>
      <c r="J20" s="64">
        <v>324</v>
      </c>
      <c r="K20" s="65" t="s">
        <v>115</v>
      </c>
    </row>
    <row r="21" spans="1:32" ht="15.95" customHeight="1">
      <c r="A21" s="15">
        <v>5</v>
      </c>
      <c r="B21" s="15">
        <v>64</v>
      </c>
      <c r="C21" s="99" t="s">
        <v>190</v>
      </c>
      <c r="D21" s="70">
        <v>37699</v>
      </c>
      <c r="E21" s="15" t="s">
        <v>13</v>
      </c>
      <c r="F21" s="153" t="s">
        <v>185</v>
      </c>
      <c r="G21" s="60" t="s">
        <v>146</v>
      </c>
      <c r="H21" s="77" t="s">
        <v>695</v>
      </c>
      <c r="I21" s="143" t="str">
        <f t="shared" si="0"/>
        <v>III</v>
      </c>
      <c r="J21" s="64">
        <v>282</v>
      </c>
      <c r="K21" s="65" t="s">
        <v>186</v>
      </c>
    </row>
    <row r="22" spans="1:32" ht="15.95" customHeight="1">
      <c r="A22" s="15">
        <v>6</v>
      </c>
      <c r="B22" s="15">
        <v>269</v>
      </c>
      <c r="C22" s="99" t="s">
        <v>696</v>
      </c>
      <c r="D22" s="70" t="s">
        <v>106</v>
      </c>
      <c r="E22" s="15" t="s">
        <v>14</v>
      </c>
      <c r="F22" s="15">
        <v>566</v>
      </c>
      <c r="G22" s="68" t="s">
        <v>62</v>
      </c>
      <c r="H22" s="77" t="s">
        <v>697</v>
      </c>
      <c r="I22" s="143" t="str">
        <f t="shared" si="0"/>
        <v>III</v>
      </c>
      <c r="J22" s="64" t="s">
        <v>50</v>
      </c>
      <c r="K22" s="66" t="s">
        <v>144</v>
      </c>
    </row>
    <row r="23" spans="1:32" ht="15.95" customHeight="1">
      <c r="A23" s="15">
        <v>7</v>
      </c>
      <c r="B23" s="15">
        <v>755</v>
      </c>
      <c r="C23" s="99" t="s">
        <v>698</v>
      </c>
      <c r="D23" s="70">
        <v>37662</v>
      </c>
      <c r="E23" s="15" t="s">
        <v>13</v>
      </c>
      <c r="F23" s="15">
        <v>500</v>
      </c>
      <c r="G23" s="68" t="s">
        <v>96</v>
      </c>
      <c r="H23" s="77" t="s">
        <v>699</v>
      </c>
      <c r="I23" s="143" t="str">
        <f t="shared" si="0"/>
        <v>III</v>
      </c>
      <c r="J23" s="64">
        <v>252</v>
      </c>
      <c r="K23" s="65" t="s">
        <v>110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 ht="15.95" customHeight="1">
      <c r="A24" s="15">
        <v>8</v>
      </c>
      <c r="B24" s="132">
        <v>851</v>
      </c>
      <c r="C24" s="113" t="s">
        <v>700</v>
      </c>
      <c r="D24" s="151">
        <v>37341</v>
      </c>
      <c r="E24" s="132" t="s">
        <v>14</v>
      </c>
      <c r="F24" s="132">
        <v>562</v>
      </c>
      <c r="G24" s="113" t="s">
        <v>114</v>
      </c>
      <c r="H24" s="129" t="s">
        <v>701</v>
      </c>
      <c r="I24" s="143" t="str">
        <f t="shared" si="0"/>
        <v>1юн</v>
      </c>
      <c r="J24" s="64">
        <v>227</v>
      </c>
      <c r="K24" s="65" t="s">
        <v>115</v>
      </c>
    </row>
    <row r="25" spans="1:32" ht="15.95" customHeight="1">
      <c r="A25" s="15">
        <v>9</v>
      </c>
      <c r="B25" s="132">
        <v>499</v>
      </c>
      <c r="C25" s="113" t="s">
        <v>702</v>
      </c>
      <c r="D25" s="151" t="s">
        <v>165</v>
      </c>
      <c r="E25" s="132" t="s">
        <v>17</v>
      </c>
      <c r="F25" s="132">
        <v>230</v>
      </c>
      <c r="G25" s="113" t="s">
        <v>54</v>
      </c>
      <c r="H25" s="15" t="s">
        <v>703</v>
      </c>
      <c r="I25" s="143" t="str">
        <f t="shared" si="0"/>
        <v>1юн</v>
      </c>
      <c r="J25" s="64">
        <v>207</v>
      </c>
      <c r="K25" s="65" t="s">
        <v>59</v>
      </c>
    </row>
    <row r="26" spans="1:32" ht="15.95" customHeight="1">
      <c r="A26" s="15">
        <v>10</v>
      </c>
      <c r="B26" s="15">
        <v>11</v>
      </c>
      <c r="C26" s="99" t="s">
        <v>704</v>
      </c>
      <c r="D26" s="70" t="s">
        <v>58</v>
      </c>
      <c r="E26" s="15" t="s">
        <v>17</v>
      </c>
      <c r="F26" s="15">
        <v>303</v>
      </c>
      <c r="G26" s="68" t="s">
        <v>54</v>
      </c>
      <c r="H26" s="77" t="s">
        <v>705</v>
      </c>
      <c r="I26" s="143" t="str">
        <f t="shared" si="0"/>
        <v>1юн</v>
      </c>
      <c r="J26" s="64">
        <v>204</v>
      </c>
      <c r="K26" s="65" t="s">
        <v>206</v>
      </c>
    </row>
    <row r="27" spans="1:32" ht="15.95" customHeight="1">
      <c r="A27" s="15">
        <v>11</v>
      </c>
      <c r="B27" s="15">
        <v>777</v>
      </c>
      <c r="C27" s="99" t="s">
        <v>706</v>
      </c>
      <c r="D27" s="70" t="s">
        <v>58</v>
      </c>
      <c r="E27" s="15" t="s">
        <v>14</v>
      </c>
      <c r="F27" s="15">
        <v>335</v>
      </c>
      <c r="G27" s="68" t="s">
        <v>96</v>
      </c>
      <c r="H27" s="77" t="s">
        <v>707</v>
      </c>
      <c r="I27" s="143" t="str">
        <f t="shared" si="0"/>
        <v>1юн</v>
      </c>
      <c r="J27" s="64">
        <v>198</v>
      </c>
      <c r="K27" s="133" t="s">
        <v>166</v>
      </c>
    </row>
    <row r="28" spans="1:32" ht="15.95" customHeight="1">
      <c r="A28" s="15">
        <v>12</v>
      </c>
      <c r="B28" s="132">
        <v>651</v>
      </c>
      <c r="C28" s="113" t="s">
        <v>708</v>
      </c>
      <c r="D28" s="151">
        <v>37195</v>
      </c>
      <c r="E28" s="154" t="s">
        <v>14</v>
      </c>
      <c r="F28" s="154">
        <v>641</v>
      </c>
      <c r="G28" s="113" t="s">
        <v>44</v>
      </c>
      <c r="H28" s="129" t="s">
        <v>709</v>
      </c>
      <c r="I28" s="143" t="str">
        <f t="shared" si="0"/>
        <v>1юн</v>
      </c>
      <c r="J28" s="64">
        <v>193</v>
      </c>
      <c r="K28" s="65" t="s">
        <v>176</v>
      </c>
    </row>
    <row r="29" spans="1:32" ht="15.95" customHeight="1">
      <c r="A29" s="15">
        <v>13</v>
      </c>
      <c r="B29" s="15">
        <v>55</v>
      </c>
      <c r="C29" s="68" t="s">
        <v>710</v>
      </c>
      <c r="D29" s="61">
        <v>36955</v>
      </c>
      <c r="E29" s="67" t="s">
        <v>15</v>
      </c>
      <c r="F29" s="153" t="s">
        <v>159</v>
      </c>
      <c r="G29" s="60" t="s">
        <v>146</v>
      </c>
      <c r="H29" s="77" t="s">
        <v>711</v>
      </c>
      <c r="I29" s="143" t="str">
        <f t="shared" si="0"/>
        <v>1юн</v>
      </c>
      <c r="J29" s="64">
        <v>192</v>
      </c>
      <c r="K29" s="65" t="s">
        <v>160</v>
      </c>
    </row>
    <row r="30" spans="1:32" ht="15.95" customHeight="1">
      <c r="A30" s="15">
        <v>14</v>
      </c>
      <c r="B30" s="15">
        <v>267</v>
      </c>
      <c r="C30" s="99" t="s">
        <v>712</v>
      </c>
      <c r="D30" s="70" t="s">
        <v>58</v>
      </c>
      <c r="E30" s="15" t="s">
        <v>14</v>
      </c>
      <c r="F30" s="15">
        <v>540</v>
      </c>
      <c r="G30" s="68" t="s">
        <v>83</v>
      </c>
      <c r="H30" s="77" t="s">
        <v>713</v>
      </c>
      <c r="I30" s="143" t="str">
        <f t="shared" si="0"/>
        <v>1юн</v>
      </c>
      <c r="J30" s="64" t="s">
        <v>50</v>
      </c>
      <c r="K30" s="69" t="s">
        <v>75</v>
      </c>
    </row>
    <row r="31" spans="1:32" ht="15.95" customHeight="1">
      <c r="A31" s="15">
        <v>15</v>
      </c>
      <c r="B31" s="15">
        <v>56</v>
      </c>
      <c r="C31" s="99" t="s">
        <v>714</v>
      </c>
      <c r="D31" s="70">
        <v>37522</v>
      </c>
      <c r="E31" s="15" t="s">
        <v>15</v>
      </c>
      <c r="F31" s="153" t="s">
        <v>159</v>
      </c>
      <c r="G31" s="68" t="s">
        <v>146</v>
      </c>
      <c r="H31" s="77" t="s">
        <v>715</v>
      </c>
      <c r="I31" s="143" t="str">
        <f t="shared" si="0"/>
        <v>1юн</v>
      </c>
      <c r="J31" s="64">
        <v>166</v>
      </c>
      <c r="K31" s="65" t="s">
        <v>160</v>
      </c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 ht="15.95" customHeight="1">
      <c r="A32" s="15">
        <v>16</v>
      </c>
      <c r="B32" s="15">
        <v>14</v>
      </c>
      <c r="C32" s="99" t="s">
        <v>716</v>
      </c>
      <c r="D32" s="70" t="s">
        <v>127</v>
      </c>
      <c r="E32" s="15" t="s">
        <v>17</v>
      </c>
      <c r="F32" s="15">
        <v>303</v>
      </c>
      <c r="G32" s="68" t="s">
        <v>54</v>
      </c>
      <c r="H32" s="77" t="s">
        <v>717</v>
      </c>
      <c r="I32" s="143" t="str">
        <f t="shared" si="0"/>
        <v>1юн</v>
      </c>
      <c r="J32" s="64">
        <v>161</v>
      </c>
      <c r="K32" s="65" t="s">
        <v>206</v>
      </c>
    </row>
    <row r="33" spans="1:32" s="52" customFormat="1" ht="15.95" customHeight="1">
      <c r="A33" s="15">
        <v>17</v>
      </c>
      <c r="B33" s="15">
        <v>751</v>
      </c>
      <c r="C33" s="99" t="s">
        <v>718</v>
      </c>
      <c r="D33" s="70">
        <v>37879</v>
      </c>
      <c r="E33" s="15" t="s">
        <v>14</v>
      </c>
      <c r="F33" s="15">
        <v>500</v>
      </c>
      <c r="G33" s="68" t="s">
        <v>96</v>
      </c>
      <c r="H33" s="77" t="s">
        <v>719</v>
      </c>
      <c r="I33" s="143" t="str">
        <f t="shared" si="0"/>
        <v>1юн</v>
      </c>
      <c r="J33" s="64">
        <v>143</v>
      </c>
      <c r="K33" s="65" t="s">
        <v>110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15.95" customHeight="1">
      <c r="A34" s="15">
        <v>18</v>
      </c>
      <c r="B34" s="15">
        <v>779</v>
      </c>
      <c r="C34" s="68" t="s">
        <v>720</v>
      </c>
      <c r="D34" s="61" t="s">
        <v>106</v>
      </c>
      <c r="E34" s="15" t="s">
        <v>14</v>
      </c>
      <c r="F34" s="15">
        <v>335</v>
      </c>
      <c r="G34" s="68" t="s">
        <v>96</v>
      </c>
      <c r="H34" s="144" t="s">
        <v>721</v>
      </c>
      <c r="I34" s="143" t="str">
        <f t="shared" si="0"/>
        <v>2юн</v>
      </c>
      <c r="J34" s="64">
        <v>137</v>
      </c>
      <c r="K34" s="133" t="s">
        <v>166</v>
      </c>
    </row>
    <row r="35" spans="1:32" ht="15.95" customHeight="1">
      <c r="A35" s="15">
        <v>19</v>
      </c>
      <c r="B35" s="15">
        <v>285</v>
      </c>
      <c r="C35" s="68" t="s">
        <v>722</v>
      </c>
      <c r="D35" s="61" t="s">
        <v>58</v>
      </c>
      <c r="E35" s="15" t="s">
        <v>14</v>
      </c>
      <c r="F35" s="15">
        <v>148</v>
      </c>
      <c r="G35" s="60" t="s">
        <v>62</v>
      </c>
      <c r="H35" s="144" t="s">
        <v>723</v>
      </c>
      <c r="I35" s="143" t="str">
        <f t="shared" si="0"/>
        <v>2юн</v>
      </c>
      <c r="J35" s="64" t="s">
        <v>50</v>
      </c>
      <c r="K35" s="69" t="s">
        <v>75</v>
      </c>
    </row>
    <row r="36" spans="1:32" ht="15.95" customHeight="1">
      <c r="A36" s="15">
        <v>20</v>
      </c>
      <c r="B36" s="53">
        <v>529</v>
      </c>
      <c r="C36" s="155" t="s">
        <v>724</v>
      </c>
      <c r="D36" s="156">
        <v>37854</v>
      </c>
      <c r="E36" s="53" t="s">
        <v>15</v>
      </c>
      <c r="F36" s="53">
        <v>234</v>
      </c>
      <c r="G36" s="157" t="s">
        <v>89</v>
      </c>
      <c r="H36" s="144" t="s">
        <v>725</v>
      </c>
      <c r="I36" s="143" t="str">
        <f t="shared" si="0"/>
        <v>2юн</v>
      </c>
      <c r="J36" s="64" t="s">
        <v>50</v>
      </c>
      <c r="K36" s="65" t="s">
        <v>90</v>
      </c>
    </row>
    <row r="37" spans="1:32" ht="15.95" customHeight="1">
      <c r="A37" s="15">
        <v>21</v>
      </c>
      <c r="B37" s="15">
        <v>759</v>
      </c>
      <c r="C37" s="99" t="s">
        <v>726</v>
      </c>
      <c r="D37" s="70">
        <v>38260</v>
      </c>
      <c r="E37" s="15" t="s">
        <v>14</v>
      </c>
      <c r="F37" s="15">
        <v>500</v>
      </c>
      <c r="G37" s="68" t="s">
        <v>96</v>
      </c>
      <c r="H37" s="77" t="s">
        <v>727</v>
      </c>
      <c r="I37" s="143" t="str">
        <f t="shared" si="0"/>
        <v>2юн</v>
      </c>
      <c r="J37" s="64" t="s">
        <v>50</v>
      </c>
      <c r="K37" s="65" t="s">
        <v>110</v>
      </c>
    </row>
    <row r="38" spans="1:32" ht="15.95" customHeight="1">
      <c r="A38" s="15">
        <v>22</v>
      </c>
      <c r="B38" s="15">
        <v>70</v>
      </c>
      <c r="C38" s="99" t="s">
        <v>728</v>
      </c>
      <c r="D38" s="70">
        <v>37585</v>
      </c>
      <c r="E38" s="15" t="s">
        <v>16</v>
      </c>
      <c r="F38" s="15">
        <v>517</v>
      </c>
      <c r="G38" s="68" t="s">
        <v>68</v>
      </c>
      <c r="H38" s="77" t="s">
        <v>729</v>
      </c>
      <c r="I38" s="143" t="str">
        <f t="shared" si="0"/>
        <v>2юн</v>
      </c>
      <c r="J38" s="64">
        <v>93</v>
      </c>
      <c r="K38" s="65"/>
    </row>
    <row r="39" spans="1:32" ht="15.95" customHeight="1">
      <c r="A39" s="15">
        <v>23</v>
      </c>
      <c r="B39" s="15">
        <v>783</v>
      </c>
      <c r="C39" s="99" t="s">
        <v>730</v>
      </c>
      <c r="D39" s="70" t="s">
        <v>106</v>
      </c>
      <c r="E39" s="15" t="s">
        <v>14</v>
      </c>
      <c r="F39" s="15">
        <v>645</v>
      </c>
      <c r="G39" s="68" t="s">
        <v>96</v>
      </c>
      <c r="H39" s="77" t="s">
        <v>731</v>
      </c>
      <c r="I39" s="143" t="str">
        <f t="shared" si="0"/>
        <v>2юн</v>
      </c>
      <c r="J39" s="64" t="s">
        <v>50</v>
      </c>
      <c r="K39" s="65" t="s">
        <v>221</v>
      </c>
    </row>
    <row r="40" spans="1:32" ht="15.95" customHeight="1">
      <c r="A40" s="15">
        <v>24</v>
      </c>
      <c r="B40" s="15">
        <v>66</v>
      </c>
      <c r="C40" s="68" t="s">
        <v>732</v>
      </c>
      <c r="D40" s="61">
        <v>37979</v>
      </c>
      <c r="E40" s="15" t="s">
        <v>17</v>
      </c>
      <c r="F40" s="153" t="s">
        <v>185</v>
      </c>
      <c r="G40" s="68" t="s">
        <v>146</v>
      </c>
      <c r="H40" s="144" t="s">
        <v>733</v>
      </c>
      <c r="I40" s="143" t="str">
        <f t="shared" si="0"/>
        <v>3юн</v>
      </c>
      <c r="J40" s="64">
        <v>69</v>
      </c>
      <c r="K40" s="65" t="s">
        <v>186</v>
      </c>
    </row>
    <row r="41" spans="1:32" ht="15.95" customHeight="1">
      <c r="B41" s="15">
        <v>966</v>
      </c>
      <c r="C41" s="60" t="s">
        <v>734</v>
      </c>
      <c r="D41" s="61" t="s">
        <v>106</v>
      </c>
      <c r="E41" s="15" t="s">
        <v>13</v>
      </c>
      <c r="F41" s="15">
        <v>329</v>
      </c>
      <c r="G41" s="68" t="s">
        <v>44</v>
      </c>
      <c r="H41" s="77" t="s">
        <v>603</v>
      </c>
      <c r="I41" s="143"/>
      <c r="J41" s="64"/>
      <c r="K41" s="65" t="s">
        <v>193</v>
      </c>
    </row>
    <row r="42" spans="1:32" ht="15.95" customHeight="1">
      <c r="B42" s="15">
        <v>222</v>
      </c>
      <c r="C42" s="68" t="s">
        <v>735</v>
      </c>
      <c r="D42" s="61" t="s">
        <v>165</v>
      </c>
      <c r="E42" s="67" t="s">
        <v>11</v>
      </c>
      <c r="F42" s="67">
        <v>150</v>
      </c>
      <c r="G42" s="68" t="s">
        <v>62</v>
      </c>
      <c r="H42" s="77" t="s">
        <v>138</v>
      </c>
      <c r="I42" s="143"/>
      <c r="J42" s="64" t="s">
        <v>50</v>
      </c>
      <c r="K42" s="66" t="s">
        <v>144</v>
      </c>
    </row>
    <row r="43" spans="1:32" ht="15.95" customHeight="1">
      <c r="B43" s="15">
        <v>201</v>
      </c>
      <c r="C43" s="68" t="s">
        <v>736</v>
      </c>
      <c r="D43" s="61" t="s">
        <v>165</v>
      </c>
      <c r="E43" s="67" t="s">
        <v>12</v>
      </c>
      <c r="F43" s="67">
        <v>150</v>
      </c>
      <c r="G43" s="68" t="s">
        <v>62</v>
      </c>
      <c r="H43" s="77" t="s">
        <v>138</v>
      </c>
      <c r="I43" s="143"/>
      <c r="J43" s="64" t="s">
        <v>50</v>
      </c>
      <c r="K43" s="66" t="s">
        <v>144</v>
      </c>
    </row>
    <row r="44" spans="1:32" s="52" customFormat="1" ht="15.95" customHeight="1">
      <c r="A44" s="15"/>
      <c r="B44" s="15">
        <v>298</v>
      </c>
      <c r="C44" s="99" t="s">
        <v>737</v>
      </c>
      <c r="D44" s="70" t="s">
        <v>106</v>
      </c>
      <c r="E44" s="15" t="s">
        <v>13</v>
      </c>
      <c r="F44" s="15">
        <v>150</v>
      </c>
      <c r="G44" s="68" t="s">
        <v>62</v>
      </c>
      <c r="H44" s="144" t="s">
        <v>138</v>
      </c>
      <c r="I44" s="143"/>
      <c r="J44" s="64" t="s">
        <v>50</v>
      </c>
      <c r="K44" s="66" t="s">
        <v>144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ht="15.95" customHeight="1">
      <c r="B45" s="15">
        <v>676</v>
      </c>
      <c r="C45" s="99" t="s">
        <v>738</v>
      </c>
      <c r="D45" s="70">
        <v>37225</v>
      </c>
      <c r="E45" s="15" t="s">
        <v>14</v>
      </c>
      <c r="F45" s="15">
        <v>430</v>
      </c>
      <c r="G45" s="68" t="s">
        <v>146</v>
      </c>
      <c r="H45" s="77" t="s">
        <v>138</v>
      </c>
      <c r="I45" s="143"/>
      <c r="J45" s="135"/>
      <c r="K45" s="65" t="s">
        <v>739</v>
      </c>
    </row>
    <row r="46" spans="1:32" ht="15.95" customHeight="1">
      <c r="B46" s="15">
        <v>294</v>
      </c>
      <c r="C46" s="99" t="s">
        <v>740</v>
      </c>
      <c r="D46" s="70" t="s">
        <v>127</v>
      </c>
      <c r="E46" s="73" t="s">
        <v>14</v>
      </c>
      <c r="F46" s="73">
        <v>78</v>
      </c>
      <c r="G46" s="60" t="s">
        <v>62</v>
      </c>
      <c r="H46" s="77" t="s">
        <v>138</v>
      </c>
      <c r="I46" s="143"/>
      <c r="J46" s="64" t="s">
        <v>50</v>
      </c>
      <c r="K46" s="69" t="s">
        <v>75</v>
      </c>
    </row>
    <row r="47" spans="1:32" ht="15.95" customHeight="1">
      <c r="B47" s="15">
        <v>782</v>
      </c>
      <c r="C47" s="99" t="s">
        <v>741</v>
      </c>
      <c r="D47" s="70" t="s">
        <v>58</v>
      </c>
      <c r="E47" s="15" t="s">
        <v>14</v>
      </c>
      <c r="F47" s="15">
        <v>645</v>
      </c>
      <c r="G47" s="68" t="s">
        <v>96</v>
      </c>
      <c r="H47" s="77" t="s">
        <v>138</v>
      </c>
      <c r="I47" s="143"/>
      <c r="J47" s="64" t="s">
        <v>50</v>
      </c>
      <c r="K47" s="65" t="s">
        <v>221</v>
      </c>
    </row>
    <row r="48" spans="1:32" ht="15.95" customHeight="1">
      <c r="B48" s="15">
        <v>648</v>
      </c>
      <c r="C48" s="99" t="s">
        <v>742</v>
      </c>
      <c r="D48" s="70">
        <v>37929</v>
      </c>
      <c r="E48" s="15" t="s">
        <v>15</v>
      </c>
      <c r="F48" s="15">
        <v>363</v>
      </c>
      <c r="G48" s="68" t="s">
        <v>54</v>
      </c>
      <c r="H48" s="77" t="s">
        <v>138</v>
      </c>
      <c r="I48" s="143"/>
      <c r="J48" s="64"/>
      <c r="K48" s="65" t="s">
        <v>743</v>
      </c>
    </row>
    <row r="50" spans="2:11" ht="15.95" customHeight="1">
      <c r="B50" s="15"/>
      <c r="C50" s="128"/>
      <c r="D50" s="129"/>
      <c r="E50" s="15"/>
      <c r="G50" s="122"/>
      <c r="H50" s="77"/>
      <c r="I50" s="143" t="str">
        <f t="shared" ref="I50:I57" si="1">IF(OR(H50="",H50="н/я",H50="сошёл",H50="сошла",EXACT("дискв", LEFT(H50,5))),"",LOOKUP(H50,$M$1:$AE$1,$M$2:$AE$2))</f>
        <v/>
      </c>
      <c r="J50" s="129"/>
      <c r="K50" s="124"/>
    </row>
    <row r="51" spans="2:11" ht="15.95" customHeight="1">
      <c r="B51" s="15"/>
      <c r="C51" s="128"/>
      <c r="D51" s="129"/>
      <c r="E51" s="15"/>
      <c r="G51" s="122"/>
      <c r="H51" s="77"/>
      <c r="I51" s="143" t="str">
        <f t="shared" si="1"/>
        <v/>
      </c>
      <c r="J51" s="129"/>
      <c r="K51" s="124"/>
    </row>
    <row r="52" spans="2:11" ht="15.95" customHeight="1">
      <c r="B52" s="15"/>
      <c r="C52" s="128"/>
      <c r="D52" s="129"/>
      <c r="E52" s="15"/>
      <c r="G52" s="122"/>
      <c r="H52" s="77"/>
      <c r="I52" s="143" t="str">
        <f t="shared" si="1"/>
        <v/>
      </c>
      <c r="J52" s="129"/>
      <c r="K52" s="124"/>
    </row>
    <row r="53" spans="2:11" ht="15.95" customHeight="1">
      <c r="B53" s="15"/>
      <c r="C53" s="75" t="s">
        <v>150</v>
      </c>
      <c r="D53" s="129"/>
      <c r="E53" s="15"/>
      <c r="G53" s="122"/>
      <c r="H53" s="77"/>
      <c r="I53" s="76" t="s">
        <v>151</v>
      </c>
      <c r="J53" s="129"/>
      <c r="K53" s="158"/>
    </row>
    <row r="54" spans="2:11" ht="15.95" customHeight="1">
      <c r="B54" s="15"/>
      <c r="C54" s="75"/>
      <c r="D54" s="129"/>
      <c r="E54" s="15"/>
      <c r="G54" s="122"/>
      <c r="H54" s="77"/>
      <c r="I54" s="76"/>
      <c r="J54" s="129"/>
      <c r="K54" s="124"/>
    </row>
    <row r="55" spans="2:11" ht="15.95" customHeight="1">
      <c r="B55" s="15"/>
      <c r="C55" s="75" t="s">
        <v>152</v>
      </c>
      <c r="D55" s="129"/>
      <c r="E55" s="15"/>
      <c r="G55" s="122"/>
      <c r="H55" s="77"/>
      <c r="I55" s="76" t="s">
        <v>153</v>
      </c>
      <c r="J55" s="129"/>
      <c r="K55" s="124"/>
    </row>
    <row r="56" spans="2:11" ht="15.95" customHeight="1">
      <c r="B56" s="15"/>
      <c r="C56" s="128"/>
      <c r="D56" s="129"/>
      <c r="E56" s="15"/>
      <c r="G56" s="122"/>
      <c r="H56" s="77"/>
      <c r="I56" s="143" t="str">
        <f t="shared" si="1"/>
        <v/>
      </c>
      <c r="J56" s="129"/>
      <c r="K56" s="124"/>
    </row>
    <row r="57" spans="2:11" ht="15.95" customHeight="1">
      <c r="B57" s="15"/>
      <c r="C57" s="128"/>
      <c r="D57" s="129"/>
      <c r="E57" s="15"/>
      <c r="G57" s="122"/>
      <c r="H57" s="77"/>
      <c r="I57" s="143" t="str">
        <f t="shared" si="1"/>
        <v/>
      </c>
      <c r="J57" s="129"/>
      <c r="K57" s="124"/>
    </row>
    <row r="58" spans="2:11" ht="15.95" customHeight="1">
      <c r="B58" s="15"/>
      <c r="C58" s="128"/>
      <c r="D58" s="129"/>
      <c r="E58" s="15"/>
      <c r="G58" s="122"/>
      <c r="H58" s="77"/>
      <c r="I58" s="143"/>
      <c r="J58" s="129"/>
      <c r="K58" s="124"/>
    </row>
    <row r="59" spans="2:11" ht="15.95" customHeight="1">
      <c r="B59" s="15"/>
      <c r="C59" s="128"/>
      <c r="D59" s="129"/>
      <c r="E59" s="15"/>
      <c r="G59" s="122"/>
      <c r="H59" s="77"/>
      <c r="I59" s="143"/>
      <c r="J59" s="129"/>
      <c r="K59" s="124"/>
    </row>
    <row r="60" spans="2:11">
      <c r="B60" s="15"/>
      <c r="C60" s="128"/>
      <c r="D60" s="129"/>
      <c r="E60" s="15"/>
      <c r="G60" s="122"/>
      <c r="H60" s="77"/>
      <c r="I60" s="143"/>
      <c r="J60" s="129"/>
      <c r="K60" s="124"/>
    </row>
    <row r="61" spans="2:11">
      <c r="B61" s="15"/>
      <c r="C61" s="128"/>
      <c r="D61" s="129"/>
      <c r="E61" s="15"/>
      <c r="G61" s="122"/>
      <c r="H61" s="77"/>
      <c r="I61" s="143"/>
      <c r="J61" s="129"/>
      <c r="K61" s="124"/>
    </row>
    <row r="62" spans="2:11">
      <c r="B62" s="15"/>
      <c r="C62" s="128"/>
      <c r="D62" s="129"/>
      <c r="E62" s="15"/>
      <c r="G62" s="122"/>
      <c r="H62" s="77"/>
      <c r="I62" s="143"/>
      <c r="J62" s="129"/>
      <c r="K62" s="124"/>
    </row>
    <row r="63" spans="2:11">
      <c r="B63" s="15"/>
      <c r="C63" s="128"/>
      <c r="D63" s="129"/>
      <c r="E63" s="15"/>
      <c r="G63" s="122"/>
      <c r="H63" s="77"/>
      <c r="I63" s="143"/>
      <c r="J63" s="129"/>
      <c r="K63" s="124"/>
    </row>
  </sheetData>
  <autoFilter ref="A16:K57"/>
  <printOptions horizontalCentered="1"/>
  <pageMargins left="0.19685039370078741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68"/>
  <sheetViews>
    <sheetView topLeftCell="A10" zoomScaleNormal="100" workbookViewId="0">
      <selection activeCell="G26" sqref="G26"/>
    </sheetView>
  </sheetViews>
  <sheetFormatPr defaultColWidth="9.140625" defaultRowHeight="15" outlineLevelCol="1"/>
  <cols>
    <col min="1" max="1" width="3.7109375" style="15" customWidth="1"/>
    <col min="2" max="2" width="4.7109375" style="16" customWidth="1"/>
    <col min="3" max="3" width="23.140625" style="24" customWidth="1"/>
    <col min="4" max="4" width="9" style="13" customWidth="1"/>
    <col min="5" max="5" width="4.7109375" style="16" customWidth="1"/>
    <col min="6" max="6" width="6.7109375" style="16" customWidth="1"/>
    <col min="7" max="7" width="14.7109375" style="16" customWidth="1"/>
    <col min="8" max="8" width="10.28515625" style="15" customWidth="1"/>
    <col min="9" max="10" width="4.7109375" style="15" customWidth="1"/>
    <col min="11" max="11" width="21.7109375" style="16" customWidth="1"/>
    <col min="12" max="12" width="9.140625" style="16"/>
    <col min="13" max="31" width="6.28515625" style="16" hidden="1" customWidth="1" outlineLevel="1"/>
    <col min="32" max="32" width="9.140625" style="16" collapsed="1"/>
    <col min="33" max="16384" width="9.140625" style="16"/>
  </cols>
  <sheetData>
    <row r="1" spans="1:31" ht="15.75">
      <c r="A1" s="13"/>
      <c r="B1" s="13"/>
      <c r="C1" s="13"/>
      <c r="E1" s="14"/>
      <c r="F1" s="14"/>
      <c r="G1" s="14" t="s">
        <v>6</v>
      </c>
      <c r="L1" s="159"/>
      <c r="M1" s="160" t="s">
        <v>744</v>
      </c>
      <c r="N1" s="161" t="s">
        <v>745</v>
      </c>
      <c r="O1" s="160" t="s">
        <v>746</v>
      </c>
      <c r="P1" s="161" t="s">
        <v>747</v>
      </c>
      <c r="Q1" s="160" t="s">
        <v>748</v>
      </c>
      <c r="R1" s="161" t="s">
        <v>749</v>
      </c>
      <c r="S1" s="160" t="s">
        <v>750</v>
      </c>
      <c r="T1" s="161" t="s">
        <v>751</v>
      </c>
      <c r="U1" s="160" t="s">
        <v>752</v>
      </c>
      <c r="V1" s="162" t="s">
        <v>753</v>
      </c>
      <c r="W1" s="163" t="s">
        <v>754</v>
      </c>
      <c r="X1" s="162" t="s">
        <v>755</v>
      </c>
      <c r="Y1" s="163" t="s">
        <v>756</v>
      </c>
      <c r="Z1" s="162" t="s">
        <v>757</v>
      </c>
      <c r="AA1" s="163" t="s">
        <v>758</v>
      </c>
      <c r="AB1" s="162" t="s">
        <v>759</v>
      </c>
      <c r="AC1" s="163" t="s">
        <v>760</v>
      </c>
      <c r="AD1" s="162" t="s">
        <v>761</v>
      </c>
      <c r="AE1" s="163" t="s">
        <v>762</v>
      </c>
    </row>
    <row r="2" spans="1:31" ht="15.75">
      <c r="A2" s="13"/>
      <c r="B2" s="13"/>
      <c r="C2" s="13"/>
      <c r="E2" s="14"/>
      <c r="F2" s="14"/>
      <c r="G2" s="14" t="s">
        <v>7</v>
      </c>
      <c r="L2" s="164"/>
      <c r="M2" s="165" t="s">
        <v>8</v>
      </c>
      <c r="N2" s="165" t="s">
        <v>8</v>
      </c>
      <c r="O2" s="165" t="s">
        <v>9</v>
      </c>
      <c r="P2" s="165" t="s">
        <v>9</v>
      </c>
      <c r="Q2" s="165" t="s">
        <v>10</v>
      </c>
      <c r="R2" s="165" t="s">
        <v>10</v>
      </c>
      <c r="S2" s="165" t="s">
        <v>11</v>
      </c>
      <c r="T2" s="165" t="s">
        <v>11</v>
      </c>
      <c r="U2" s="165" t="s">
        <v>12</v>
      </c>
      <c r="V2" s="165" t="s">
        <v>12</v>
      </c>
      <c r="W2" s="165" t="s">
        <v>13</v>
      </c>
      <c r="X2" s="165" t="s">
        <v>13</v>
      </c>
      <c r="Y2" s="165" t="s">
        <v>14</v>
      </c>
      <c r="Z2" s="165" t="s">
        <v>14</v>
      </c>
      <c r="AA2" s="165" t="s">
        <v>15</v>
      </c>
      <c r="AB2" s="165" t="s">
        <v>15</v>
      </c>
      <c r="AC2" s="165" t="s">
        <v>16</v>
      </c>
      <c r="AD2" s="165" t="s">
        <v>16</v>
      </c>
      <c r="AE2" s="166" t="s">
        <v>17</v>
      </c>
    </row>
    <row r="3" spans="1:31" ht="15.75">
      <c r="A3" s="13"/>
      <c r="B3" s="13"/>
      <c r="C3" s="13"/>
      <c r="E3" s="14"/>
      <c r="F3" s="14"/>
      <c r="G3" s="14" t="s">
        <v>18</v>
      </c>
    </row>
    <row r="4" spans="1:31" ht="12.75" customHeight="1">
      <c r="A4" s="13"/>
      <c r="B4" s="13"/>
      <c r="C4" s="13"/>
      <c r="E4" s="14"/>
      <c r="F4" s="14"/>
      <c r="G4" s="13"/>
    </row>
    <row r="5" spans="1:31" ht="17.25" customHeight="1">
      <c r="A5" s="13"/>
      <c r="B5" s="13"/>
      <c r="C5" s="13"/>
      <c r="E5" s="14"/>
      <c r="F5" s="14"/>
      <c r="G5" s="23" t="s">
        <v>19</v>
      </c>
    </row>
    <row r="6" spans="1:31" ht="15" customHeight="1">
      <c r="A6" s="13"/>
      <c r="B6" s="13"/>
      <c r="C6" s="13"/>
      <c r="E6" s="14"/>
      <c r="F6" s="14"/>
      <c r="G6" s="23" t="s">
        <v>20</v>
      </c>
    </row>
    <row r="7" spans="1:31" ht="15.75" customHeight="1"/>
    <row r="8" spans="1:31" ht="15" customHeight="1">
      <c r="E8" s="25"/>
      <c r="F8" s="25"/>
      <c r="G8" s="23" t="s">
        <v>21</v>
      </c>
    </row>
    <row r="9" spans="1:31" ht="12.75" customHeight="1">
      <c r="E9" s="25"/>
      <c r="F9" s="25"/>
      <c r="G9" s="23"/>
    </row>
    <row r="10" spans="1:31" ht="15.75" customHeight="1">
      <c r="G10" s="167" t="s">
        <v>22</v>
      </c>
    </row>
    <row r="11" spans="1:31" ht="14.25" customHeight="1">
      <c r="G11" s="86"/>
    </row>
    <row r="12" spans="1:31">
      <c r="A12" s="28" t="s">
        <v>23</v>
      </c>
      <c r="C12" s="29"/>
      <c r="K12" s="30" t="s">
        <v>24</v>
      </c>
    </row>
    <row r="13" spans="1:31" ht="4.5" customHeight="1">
      <c r="G13" s="25"/>
    </row>
    <row r="14" spans="1:31">
      <c r="A14" s="140" t="s">
        <v>25</v>
      </c>
      <c r="B14" s="33" t="s">
        <v>27</v>
      </c>
      <c r="C14" s="33" t="s">
        <v>28</v>
      </c>
      <c r="D14" s="33" t="s">
        <v>29</v>
      </c>
      <c r="E14" s="34" t="s">
        <v>30</v>
      </c>
      <c r="F14" s="34" t="s">
        <v>31</v>
      </c>
      <c r="G14" s="33" t="s">
        <v>32</v>
      </c>
      <c r="H14" s="36" t="s">
        <v>33</v>
      </c>
      <c r="I14" s="33" t="s">
        <v>34</v>
      </c>
      <c r="J14" s="33" t="s">
        <v>35</v>
      </c>
      <c r="K14" s="33" t="s">
        <v>36</v>
      </c>
    </row>
    <row r="15" spans="1:31" ht="6.95" customHeight="1">
      <c r="A15" s="38"/>
      <c r="B15" s="39"/>
      <c r="C15" s="40"/>
      <c r="D15" s="38"/>
      <c r="E15" s="39"/>
      <c r="F15" s="39"/>
      <c r="G15" s="14"/>
      <c r="H15" s="42"/>
      <c r="I15" s="38"/>
      <c r="J15" s="38"/>
      <c r="K15" s="39"/>
    </row>
    <row r="16" spans="1:31">
      <c r="A16" s="141"/>
      <c r="B16" s="103"/>
      <c r="C16" s="44" t="s">
        <v>24</v>
      </c>
      <c r="D16" s="45"/>
      <c r="E16" s="45"/>
      <c r="F16" s="95" t="s">
        <v>501</v>
      </c>
      <c r="G16" s="95"/>
      <c r="H16" s="168" t="s">
        <v>763</v>
      </c>
      <c r="I16" s="44"/>
      <c r="J16" s="44"/>
      <c r="K16" s="142" t="s">
        <v>764</v>
      </c>
    </row>
    <row r="17" spans="1:38" ht="4.5" customHeight="1">
      <c r="A17" s="107"/>
      <c r="B17" s="107"/>
      <c r="C17" s="53"/>
      <c r="D17" s="54"/>
      <c r="E17" s="54"/>
      <c r="F17" s="54"/>
      <c r="G17" s="55"/>
      <c r="H17" s="169"/>
      <c r="I17" s="53"/>
      <c r="J17" s="53"/>
      <c r="K17" s="170"/>
    </row>
    <row r="18" spans="1:38">
      <c r="A18" s="15">
        <v>1</v>
      </c>
      <c r="B18" s="15">
        <v>296</v>
      </c>
      <c r="C18" s="68" t="s">
        <v>765</v>
      </c>
      <c r="D18" s="61">
        <v>37608</v>
      </c>
      <c r="E18" s="15" t="s">
        <v>12</v>
      </c>
      <c r="F18" s="15">
        <v>111</v>
      </c>
      <c r="G18" s="68" t="s">
        <v>62</v>
      </c>
      <c r="H18" s="171" t="s">
        <v>766</v>
      </c>
      <c r="I18" s="143" t="str">
        <f t="shared" ref="I18:I27" si="0">IF(OR(H18="",H18="н/я",H18="сошёл",H18="сошла",EXACT("дискв", LEFT(H18,5))),"",LOOKUP(H18,$M$1:$AE$1,$M$2:$AE$2))</f>
        <v>II</v>
      </c>
      <c r="J18" s="64" t="s">
        <v>50</v>
      </c>
      <c r="K18" s="69" t="s">
        <v>75</v>
      </c>
    </row>
    <row r="19" spans="1:38">
      <c r="A19" s="15">
        <v>2</v>
      </c>
      <c r="B19" s="15">
        <v>912</v>
      </c>
      <c r="C19" s="68" t="s">
        <v>767</v>
      </c>
      <c r="D19" s="61">
        <v>37135</v>
      </c>
      <c r="E19" s="15" t="s">
        <v>12</v>
      </c>
      <c r="F19" s="15">
        <v>268</v>
      </c>
      <c r="G19" s="60" t="s">
        <v>44</v>
      </c>
      <c r="H19" s="171" t="s">
        <v>768</v>
      </c>
      <c r="I19" s="143" t="str">
        <f t="shared" si="0"/>
        <v>II</v>
      </c>
      <c r="J19" s="64" t="s">
        <v>50</v>
      </c>
      <c r="K19" s="66" t="s">
        <v>769</v>
      </c>
    </row>
    <row r="20" spans="1:38">
      <c r="A20" s="15">
        <v>3</v>
      </c>
      <c r="B20" s="132">
        <v>299</v>
      </c>
      <c r="C20" s="113" t="s">
        <v>770</v>
      </c>
      <c r="D20" s="151">
        <v>37811</v>
      </c>
      <c r="E20" s="132" t="s">
        <v>12</v>
      </c>
      <c r="F20" s="132">
        <v>486</v>
      </c>
      <c r="G20" s="99" t="s">
        <v>68</v>
      </c>
      <c r="H20" s="171" t="s">
        <v>771</v>
      </c>
      <c r="I20" s="143" t="str">
        <f t="shared" si="0"/>
        <v>II</v>
      </c>
      <c r="J20" s="64" t="s">
        <v>50</v>
      </c>
      <c r="K20" s="69" t="s">
        <v>140</v>
      </c>
    </row>
    <row r="21" spans="1:38">
      <c r="A21" s="15">
        <v>4</v>
      </c>
      <c r="B21" s="15">
        <v>756</v>
      </c>
      <c r="C21" s="68" t="s">
        <v>772</v>
      </c>
      <c r="D21" s="61">
        <v>37406</v>
      </c>
      <c r="E21" s="15" t="s">
        <v>12</v>
      </c>
      <c r="F21" s="15">
        <v>406</v>
      </c>
      <c r="G21" s="68" t="s">
        <v>96</v>
      </c>
      <c r="H21" s="171" t="s">
        <v>773</v>
      </c>
      <c r="I21" s="143" t="str">
        <f t="shared" si="0"/>
        <v>III</v>
      </c>
      <c r="J21" s="64">
        <v>346</v>
      </c>
      <c r="K21" s="65" t="s">
        <v>110</v>
      </c>
    </row>
    <row r="22" spans="1:38" s="172" customFormat="1">
      <c r="A22" s="15">
        <v>5</v>
      </c>
      <c r="B22" s="15">
        <v>469</v>
      </c>
      <c r="C22" s="68" t="s">
        <v>774</v>
      </c>
      <c r="D22" s="61">
        <v>37161</v>
      </c>
      <c r="E22" s="15" t="s">
        <v>12</v>
      </c>
      <c r="F22" s="15">
        <v>500</v>
      </c>
      <c r="G22" s="68" t="s">
        <v>96</v>
      </c>
      <c r="H22" s="171" t="s">
        <v>775</v>
      </c>
      <c r="I22" s="143" t="str">
        <f t="shared" si="0"/>
        <v>III</v>
      </c>
      <c r="J22" s="64">
        <v>340</v>
      </c>
      <c r="K22" s="65" t="s">
        <v>97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>
      <c r="A23" s="15">
        <v>6</v>
      </c>
      <c r="B23" s="15">
        <v>256</v>
      </c>
      <c r="C23" s="68" t="s">
        <v>776</v>
      </c>
      <c r="D23" s="61">
        <v>37584</v>
      </c>
      <c r="E23" s="15" t="s">
        <v>13</v>
      </c>
      <c r="F23" s="15">
        <v>158</v>
      </c>
      <c r="G23" s="68" t="s">
        <v>62</v>
      </c>
      <c r="H23" s="171" t="s">
        <v>777</v>
      </c>
      <c r="I23" s="143" t="str">
        <f t="shared" si="0"/>
        <v>III</v>
      </c>
      <c r="J23" s="64" t="s">
        <v>50</v>
      </c>
      <c r="K23" s="69" t="s">
        <v>140</v>
      </c>
    </row>
    <row r="24" spans="1:38">
      <c r="A24" s="15">
        <v>7</v>
      </c>
      <c r="B24" s="15">
        <v>5</v>
      </c>
      <c r="C24" s="68" t="s">
        <v>778</v>
      </c>
      <c r="D24" s="61" t="s">
        <v>127</v>
      </c>
      <c r="E24" s="15" t="s">
        <v>17</v>
      </c>
      <c r="F24" s="15">
        <v>303</v>
      </c>
      <c r="G24" s="68" t="s">
        <v>54</v>
      </c>
      <c r="H24" s="171" t="s">
        <v>779</v>
      </c>
      <c r="I24" s="143" t="str">
        <f t="shared" si="0"/>
        <v>1юн</v>
      </c>
      <c r="J24" s="64">
        <v>244</v>
      </c>
      <c r="K24" s="65" t="s">
        <v>780</v>
      </c>
    </row>
    <row r="25" spans="1:38" s="52" customFormat="1">
      <c r="A25" s="15">
        <v>8</v>
      </c>
      <c r="B25" s="132">
        <v>503</v>
      </c>
      <c r="C25" s="113" t="s">
        <v>781</v>
      </c>
      <c r="D25" s="151" t="s">
        <v>106</v>
      </c>
      <c r="E25" s="132" t="s">
        <v>17</v>
      </c>
      <c r="F25" s="132">
        <v>230</v>
      </c>
      <c r="G25" s="113" t="s">
        <v>54</v>
      </c>
      <c r="H25" s="171" t="s">
        <v>782</v>
      </c>
      <c r="I25" s="143" t="str">
        <f t="shared" si="0"/>
        <v>1юн</v>
      </c>
      <c r="J25" s="64">
        <v>193</v>
      </c>
      <c r="K25" s="65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>
      <c r="A26" s="15">
        <v>9</v>
      </c>
      <c r="B26" s="15">
        <v>897</v>
      </c>
      <c r="C26" s="68" t="s">
        <v>783</v>
      </c>
      <c r="D26" s="61">
        <v>37752</v>
      </c>
      <c r="E26" s="15" t="s">
        <v>13</v>
      </c>
      <c r="F26" s="15">
        <v>562</v>
      </c>
      <c r="G26" s="68" t="s">
        <v>114</v>
      </c>
      <c r="H26" s="171" t="s">
        <v>784</v>
      </c>
      <c r="I26" s="143" t="str">
        <f t="shared" si="0"/>
        <v>2юн</v>
      </c>
      <c r="J26" s="64">
        <v>120</v>
      </c>
      <c r="K26" s="65" t="s">
        <v>785</v>
      </c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</row>
    <row r="27" spans="1:38">
      <c r="A27" s="15">
        <v>10</v>
      </c>
      <c r="B27" s="15">
        <v>655</v>
      </c>
      <c r="C27" s="68" t="s">
        <v>786</v>
      </c>
      <c r="D27" s="61">
        <v>37642</v>
      </c>
      <c r="E27" s="15" t="s">
        <v>14</v>
      </c>
      <c r="F27" s="15">
        <v>641</v>
      </c>
      <c r="G27" s="68" t="s">
        <v>44</v>
      </c>
      <c r="H27" s="171" t="s">
        <v>787</v>
      </c>
      <c r="I27" s="143" t="str">
        <f t="shared" si="0"/>
        <v>3юн</v>
      </c>
      <c r="J27" s="64">
        <v>83</v>
      </c>
      <c r="K27" s="65" t="s">
        <v>530</v>
      </c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38">
      <c r="B28" s="15">
        <v>679</v>
      </c>
      <c r="C28" s="68" t="s">
        <v>788</v>
      </c>
      <c r="D28" s="61">
        <v>37672</v>
      </c>
      <c r="E28" s="15" t="s">
        <v>13</v>
      </c>
      <c r="F28" s="15">
        <v>430</v>
      </c>
      <c r="G28" s="68" t="s">
        <v>146</v>
      </c>
      <c r="H28" s="171" t="s">
        <v>138</v>
      </c>
      <c r="I28" s="143"/>
      <c r="J28" s="135"/>
      <c r="K28" s="136" t="s">
        <v>789</v>
      </c>
    </row>
    <row r="29" spans="1:38">
      <c r="B29" s="15">
        <v>483</v>
      </c>
      <c r="C29" s="68" t="s">
        <v>790</v>
      </c>
      <c r="D29" s="61" t="s">
        <v>165</v>
      </c>
      <c r="E29" s="15" t="s">
        <v>17</v>
      </c>
      <c r="F29" s="15">
        <v>230</v>
      </c>
      <c r="G29" s="68" t="s">
        <v>54</v>
      </c>
      <c r="H29" s="171" t="s">
        <v>138</v>
      </c>
      <c r="I29" s="143"/>
      <c r="J29" s="64"/>
      <c r="K29" s="65" t="s">
        <v>59</v>
      </c>
    </row>
    <row r="30" spans="1:38">
      <c r="B30" s="15"/>
      <c r="C30" s="122"/>
      <c r="D30" s="15"/>
      <c r="E30" s="15"/>
      <c r="F30" s="15"/>
      <c r="G30" s="122"/>
      <c r="H30" s="171"/>
      <c r="I30" s="143" t="str">
        <f t="shared" ref="I30:I65" si="1">IF(OR(H30="",H30="н/я",H30="сошёл",H30="сошла",EXACT("дискв", LEFT(H30,5))),"",LOOKUP(H30,$M$1:$AE$1,$M$2:$AE$2))</f>
        <v/>
      </c>
      <c r="K30" s="124"/>
    </row>
    <row r="31" spans="1:38">
      <c r="B31" s="15"/>
      <c r="C31" s="122"/>
      <c r="D31" s="15"/>
      <c r="E31" s="15"/>
      <c r="F31" s="15"/>
      <c r="G31" s="122"/>
      <c r="H31" s="171"/>
      <c r="I31" s="143"/>
      <c r="K31" s="124"/>
    </row>
    <row r="32" spans="1:38">
      <c r="B32" s="15"/>
      <c r="C32" s="122"/>
      <c r="D32" s="15"/>
      <c r="E32" s="15"/>
      <c r="F32" s="15"/>
      <c r="G32" s="122"/>
      <c r="H32" s="171"/>
      <c r="I32" s="143"/>
      <c r="K32" s="124"/>
    </row>
    <row r="33" spans="2:11">
      <c r="B33" s="15"/>
      <c r="C33" s="122"/>
      <c r="D33" s="15"/>
      <c r="E33" s="15"/>
      <c r="F33" s="15"/>
      <c r="G33" s="122"/>
      <c r="H33" s="171"/>
      <c r="I33" s="143"/>
      <c r="K33" s="124"/>
    </row>
    <row r="34" spans="2:11">
      <c r="B34" s="15"/>
      <c r="C34" s="122"/>
      <c r="D34" s="15"/>
      <c r="E34" s="15"/>
      <c r="F34" s="15"/>
      <c r="G34" s="122"/>
      <c r="H34" s="171"/>
      <c r="I34" s="143"/>
      <c r="K34" s="124"/>
    </row>
    <row r="35" spans="2:11">
      <c r="B35" s="15"/>
      <c r="C35" s="122"/>
      <c r="D35" s="15"/>
      <c r="E35" s="15"/>
      <c r="F35" s="15"/>
      <c r="G35" s="122"/>
      <c r="H35" s="171"/>
      <c r="I35" s="143"/>
      <c r="K35" s="124"/>
    </row>
    <row r="36" spans="2:11">
      <c r="B36" s="15"/>
      <c r="C36" s="122"/>
      <c r="D36" s="15"/>
      <c r="E36" s="15"/>
      <c r="F36" s="15"/>
      <c r="G36" s="122"/>
      <c r="H36" s="171"/>
      <c r="I36" s="143"/>
      <c r="K36" s="124"/>
    </row>
    <row r="37" spans="2:11">
      <c r="B37" s="15"/>
      <c r="C37" s="122"/>
      <c r="D37" s="15"/>
      <c r="E37" s="15"/>
      <c r="F37" s="15"/>
      <c r="G37" s="122"/>
      <c r="H37" s="171"/>
      <c r="I37" s="143"/>
      <c r="K37" s="124"/>
    </row>
    <row r="38" spans="2:11">
      <c r="B38" s="15"/>
      <c r="C38" s="122"/>
      <c r="D38" s="15"/>
      <c r="E38" s="15"/>
      <c r="F38" s="15"/>
      <c r="G38" s="122"/>
      <c r="H38" s="171"/>
      <c r="I38" s="143"/>
      <c r="K38" s="124"/>
    </row>
    <row r="39" spans="2:11">
      <c r="B39" s="15"/>
      <c r="C39" s="122"/>
      <c r="D39" s="15"/>
      <c r="E39" s="15"/>
      <c r="F39" s="15"/>
      <c r="G39" s="122"/>
      <c r="H39" s="171"/>
      <c r="I39" s="143"/>
      <c r="K39" s="124"/>
    </row>
    <row r="40" spans="2:11">
      <c r="B40" s="15"/>
      <c r="C40" s="122"/>
      <c r="D40" s="15"/>
      <c r="E40" s="15"/>
      <c r="F40" s="15"/>
      <c r="G40" s="122"/>
      <c r="H40" s="171"/>
      <c r="I40" s="143"/>
      <c r="K40" s="124"/>
    </row>
    <row r="41" spans="2:11">
      <c r="B41" s="15"/>
      <c r="C41" s="122"/>
      <c r="D41" s="15"/>
      <c r="E41" s="15"/>
      <c r="F41" s="15"/>
      <c r="G41" s="122"/>
      <c r="H41" s="171"/>
      <c r="I41" s="143"/>
      <c r="K41" s="124"/>
    </row>
    <row r="42" spans="2:11">
      <c r="B42" s="15"/>
      <c r="C42" s="122"/>
      <c r="D42" s="15"/>
      <c r="E42" s="15"/>
      <c r="F42" s="15"/>
      <c r="G42" s="122"/>
      <c r="H42" s="171"/>
      <c r="I42" s="143"/>
      <c r="K42" s="124"/>
    </row>
    <row r="43" spans="2:11">
      <c r="B43" s="15"/>
      <c r="C43" s="122"/>
      <c r="D43" s="15"/>
      <c r="E43" s="15"/>
      <c r="F43" s="15"/>
      <c r="G43" s="122"/>
      <c r="H43" s="171"/>
      <c r="I43" s="143"/>
      <c r="K43" s="124"/>
    </row>
    <row r="44" spans="2:11">
      <c r="B44" s="15"/>
      <c r="C44" s="122"/>
      <c r="D44" s="15"/>
      <c r="E44" s="15"/>
      <c r="F44" s="15"/>
      <c r="G44" s="122"/>
      <c r="H44" s="171"/>
      <c r="I44" s="143"/>
      <c r="K44" s="124"/>
    </row>
    <row r="45" spans="2:11">
      <c r="B45" s="15"/>
      <c r="C45" s="122"/>
      <c r="D45" s="15"/>
      <c r="E45" s="15"/>
      <c r="F45" s="15"/>
      <c r="G45" s="122"/>
      <c r="H45" s="171"/>
      <c r="I45" s="143"/>
      <c r="K45" s="124"/>
    </row>
    <row r="46" spans="2:11">
      <c r="B46" s="15"/>
      <c r="C46" s="122"/>
      <c r="D46" s="15"/>
      <c r="E46" s="15"/>
      <c r="F46" s="15"/>
      <c r="G46" s="122"/>
      <c r="H46" s="171"/>
      <c r="I46" s="143"/>
      <c r="K46" s="124"/>
    </row>
    <row r="47" spans="2:11">
      <c r="B47" s="15"/>
      <c r="C47" s="122"/>
      <c r="D47" s="15"/>
      <c r="E47" s="15"/>
      <c r="F47" s="15"/>
      <c r="G47" s="122"/>
      <c r="H47" s="171"/>
      <c r="I47" s="143"/>
      <c r="K47" s="124"/>
    </row>
    <row r="48" spans="2:11">
      <c r="B48" s="15"/>
      <c r="C48" s="122"/>
      <c r="D48" s="15"/>
      <c r="E48" s="15"/>
      <c r="F48" s="15"/>
      <c r="G48" s="122"/>
      <c r="H48" s="171"/>
      <c r="I48" s="143"/>
      <c r="K48" s="124"/>
    </row>
    <row r="49" spans="2:11">
      <c r="B49" s="15"/>
      <c r="C49" s="122"/>
      <c r="D49" s="15"/>
      <c r="E49" s="15"/>
      <c r="F49" s="15"/>
      <c r="G49" s="122"/>
      <c r="H49" s="171"/>
      <c r="I49" s="143"/>
      <c r="K49" s="124"/>
    </row>
    <row r="50" spans="2:11">
      <c r="B50" s="15"/>
      <c r="C50" s="122"/>
      <c r="D50" s="15"/>
      <c r="E50" s="15"/>
      <c r="F50" s="15"/>
      <c r="G50" s="122"/>
      <c r="H50" s="171"/>
      <c r="I50" s="143"/>
      <c r="K50" s="124"/>
    </row>
    <row r="51" spans="2:11">
      <c r="B51" s="15"/>
      <c r="C51" s="122"/>
      <c r="D51" s="15"/>
      <c r="E51" s="15"/>
      <c r="F51" s="15"/>
      <c r="G51" s="122"/>
      <c r="H51" s="171"/>
      <c r="I51" s="143"/>
      <c r="K51" s="124"/>
    </row>
    <row r="52" spans="2:11">
      <c r="B52" s="15"/>
      <c r="C52" s="150"/>
      <c r="D52" s="149"/>
      <c r="E52" s="15"/>
      <c r="F52" s="15"/>
      <c r="G52" s="122"/>
      <c r="H52" s="171"/>
      <c r="I52" s="143" t="str">
        <f t="shared" si="1"/>
        <v/>
      </c>
      <c r="K52" s="124"/>
    </row>
    <row r="53" spans="2:11">
      <c r="B53" s="15"/>
      <c r="C53" s="122"/>
      <c r="D53" s="15"/>
      <c r="E53" s="15"/>
      <c r="F53" s="15"/>
      <c r="G53" s="122"/>
      <c r="H53" s="171"/>
      <c r="I53" s="143" t="str">
        <f t="shared" si="1"/>
        <v/>
      </c>
      <c r="J53" s="132"/>
      <c r="K53" s="124"/>
    </row>
    <row r="54" spans="2:11">
      <c r="B54" s="15"/>
      <c r="C54" s="75" t="s">
        <v>150</v>
      </c>
      <c r="D54" s="149"/>
      <c r="E54" s="15"/>
      <c r="F54" s="15"/>
      <c r="G54" s="122"/>
      <c r="H54" s="171"/>
      <c r="I54" s="143" t="str">
        <f t="shared" si="1"/>
        <v/>
      </c>
      <c r="J54" s="76" t="s">
        <v>151</v>
      </c>
      <c r="K54" s="124"/>
    </row>
    <row r="55" spans="2:11">
      <c r="B55" s="15"/>
      <c r="C55" s="75"/>
      <c r="D55" s="15"/>
      <c r="E55" s="15"/>
      <c r="F55" s="15"/>
      <c r="G55" s="123"/>
      <c r="H55" s="171"/>
      <c r="I55" s="143" t="str">
        <f t="shared" si="1"/>
        <v/>
      </c>
      <c r="J55" s="76"/>
      <c r="K55" s="124"/>
    </row>
    <row r="56" spans="2:11">
      <c r="B56" s="15"/>
      <c r="C56" s="75" t="s">
        <v>152</v>
      </c>
      <c r="D56" s="149"/>
      <c r="E56" s="15"/>
      <c r="F56" s="15"/>
      <c r="G56" s="122"/>
      <c r="H56" s="171"/>
      <c r="I56" s="143" t="str">
        <f t="shared" si="1"/>
        <v/>
      </c>
      <c r="J56" s="76" t="s">
        <v>153</v>
      </c>
      <c r="K56" s="124"/>
    </row>
    <row r="57" spans="2:11">
      <c r="B57" s="15"/>
      <c r="C57" s="150"/>
      <c r="D57" s="15"/>
      <c r="E57" s="15"/>
      <c r="F57" s="15"/>
      <c r="G57" s="122"/>
      <c r="H57" s="171"/>
      <c r="I57" s="143" t="str">
        <f t="shared" si="1"/>
        <v/>
      </c>
      <c r="J57" s="132"/>
      <c r="K57" s="124"/>
    </row>
    <row r="58" spans="2:11">
      <c r="B58" s="15"/>
      <c r="C58" s="122"/>
      <c r="D58" s="15"/>
      <c r="E58" s="15"/>
      <c r="F58" s="15"/>
      <c r="G58" s="122"/>
      <c r="H58" s="171"/>
      <c r="I58" s="143" t="str">
        <f t="shared" si="1"/>
        <v/>
      </c>
      <c r="K58" s="124"/>
    </row>
    <row r="59" spans="2:11">
      <c r="B59" s="15"/>
      <c r="C59" s="122"/>
      <c r="D59" s="15"/>
      <c r="E59" s="15"/>
      <c r="F59" s="15"/>
      <c r="G59" s="122"/>
      <c r="H59" s="171"/>
      <c r="I59" s="143" t="str">
        <f t="shared" si="1"/>
        <v/>
      </c>
      <c r="K59" s="124"/>
    </row>
    <row r="60" spans="2:11">
      <c r="B60" s="15"/>
      <c r="C60" s="122"/>
      <c r="D60" s="149"/>
      <c r="E60" s="15"/>
      <c r="F60" s="15"/>
      <c r="G60" s="122"/>
      <c r="H60" s="171"/>
      <c r="I60" s="143" t="str">
        <f t="shared" si="1"/>
        <v/>
      </c>
      <c r="J60" s="132"/>
      <c r="K60" s="124"/>
    </row>
    <row r="61" spans="2:11">
      <c r="B61" s="15"/>
      <c r="C61" s="122"/>
      <c r="D61" s="15"/>
      <c r="E61" s="15"/>
      <c r="F61" s="15"/>
      <c r="G61" s="122"/>
      <c r="H61" s="171"/>
      <c r="I61" s="143" t="str">
        <f t="shared" si="1"/>
        <v/>
      </c>
      <c r="K61" s="124"/>
    </row>
    <row r="62" spans="2:11">
      <c r="B62" s="15"/>
      <c r="C62" s="150"/>
      <c r="D62" s="15"/>
      <c r="E62" s="15"/>
      <c r="F62" s="15"/>
      <c r="G62" s="122"/>
      <c r="H62" s="171"/>
      <c r="I62" s="143" t="str">
        <f t="shared" si="1"/>
        <v/>
      </c>
      <c r="K62" s="124"/>
    </row>
    <row r="63" spans="2:11">
      <c r="B63" s="15"/>
      <c r="C63" s="122"/>
      <c r="D63" s="149"/>
      <c r="E63" s="15"/>
      <c r="F63" s="15"/>
      <c r="G63" s="122"/>
      <c r="H63" s="171"/>
      <c r="I63" s="143" t="str">
        <f t="shared" si="1"/>
        <v/>
      </c>
      <c r="K63" s="124"/>
    </row>
    <row r="64" spans="2:11">
      <c r="B64" s="15"/>
      <c r="C64" s="150"/>
      <c r="D64" s="149"/>
      <c r="E64" s="15"/>
      <c r="F64" s="15"/>
      <c r="G64" s="122"/>
      <c r="H64" s="171"/>
      <c r="I64" s="143" t="str">
        <f t="shared" si="1"/>
        <v/>
      </c>
      <c r="K64" s="124"/>
    </row>
    <row r="65" spans="2:11">
      <c r="B65" s="15"/>
      <c r="C65" s="150"/>
      <c r="D65" s="149"/>
      <c r="E65" s="15"/>
      <c r="F65" s="15"/>
      <c r="G65" s="122"/>
      <c r="H65" s="171"/>
      <c r="I65" s="143" t="str">
        <f t="shared" si="1"/>
        <v/>
      </c>
      <c r="K65" s="124"/>
    </row>
    <row r="66" spans="2:11">
      <c r="B66" s="15"/>
      <c r="C66" s="150"/>
      <c r="D66" s="149"/>
      <c r="E66" s="15"/>
      <c r="F66" s="15"/>
      <c r="G66" s="122"/>
      <c r="H66" s="171"/>
      <c r="I66" s="143"/>
      <c r="K66" s="124"/>
    </row>
    <row r="67" spans="2:11">
      <c r="B67" s="15"/>
      <c r="C67" s="150"/>
      <c r="D67" s="149"/>
      <c r="E67" s="15"/>
      <c r="F67" s="15"/>
      <c r="G67" s="122"/>
      <c r="H67" s="171"/>
      <c r="I67" s="143"/>
      <c r="K67" s="124"/>
    </row>
    <row r="68" spans="2:11">
      <c r="B68" s="15"/>
      <c r="C68" s="122"/>
      <c r="D68" s="15"/>
      <c r="E68" s="15"/>
      <c r="F68" s="15"/>
      <c r="G68" s="122"/>
      <c r="H68" s="171"/>
      <c r="I68" s="143"/>
      <c r="K68" s="124"/>
    </row>
  </sheetData>
  <printOptions horizontalCentered="1"/>
  <pageMargins left="0.39370078740157483" right="0" top="0.59055118110236227" bottom="0.39370078740157483" header="0.31496062992125984" footer="0.31496062992125984"/>
  <pageSetup paperSize="9" scale="90" orientation="portrait" r:id="rId1"/>
  <headerFooter>
    <oddFooter>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AF79"/>
  <sheetViews>
    <sheetView topLeftCell="A13" zoomScaleNormal="100" workbookViewId="0">
      <selection activeCell="J30" sqref="J30"/>
    </sheetView>
  </sheetViews>
  <sheetFormatPr defaultColWidth="9.140625" defaultRowHeight="15" outlineLevelCol="1"/>
  <cols>
    <col min="1" max="1" width="3.7109375" style="15" customWidth="1"/>
    <col min="2" max="2" width="5.7109375" style="16" customWidth="1"/>
    <col min="3" max="3" width="25" style="29" customWidth="1"/>
    <col min="4" max="4" width="8.42578125" style="16" customWidth="1"/>
    <col min="5" max="5" width="4.7109375" style="13" customWidth="1"/>
    <col min="6" max="6" width="6.7109375" style="13" customWidth="1"/>
    <col min="7" max="7" width="14.7109375" style="16" customWidth="1"/>
    <col min="8" max="8" width="10" style="15" customWidth="1"/>
    <col min="9" max="10" width="4.7109375" style="15" customWidth="1"/>
    <col min="11" max="11" width="23.42578125" style="16" customWidth="1"/>
    <col min="12" max="12" width="7" style="16" customWidth="1"/>
    <col min="13" max="31" width="6.7109375" style="16" hidden="1" customWidth="1" outlineLevel="1"/>
    <col min="32" max="32" width="9.140625" style="16" collapsed="1"/>
    <col min="33" max="16384" width="9.140625" style="16"/>
  </cols>
  <sheetData>
    <row r="1" spans="1:31" ht="15.75">
      <c r="A1" s="77"/>
      <c r="B1" s="13"/>
      <c r="C1" s="13"/>
      <c r="D1" s="13"/>
      <c r="E1" s="15"/>
      <c r="F1" s="15"/>
      <c r="G1" s="14" t="s">
        <v>6</v>
      </c>
      <c r="H1" s="13"/>
      <c r="M1" s="17" t="s">
        <v>791</v>
      </c>
      <c r="N1" s="18" t="s">
        <v>792</v>
      </c>
      <c r="O1" s="17" t="s">
        <v>793</v>
      </c>
      <c r="P1" s="18" t="s">
        <v>794</v>
      </c>
      <c r="Q1" s="17" t="s">
        <v>795</v>
      </c>
      <c r="R1" s="18" t="s">
        <v>796</v>
      </c>
      <c r="S1" s="17" t="s">
        <v>797</v>
      </c>
      <c r="T1" s="18" t="s">
        <v>798</v>
      </c>
      <c r="U1" s="17" t="s">
        <v>799</v>
      </c>
      <c r="V1" s="19" t="s">
        <v>800</v>
      </c>
      <c r="W1" s="20" t="s">
        <v>801</v>
      </c>
      <c r="X1" s="19" t="s">
        <v>802</v>
      </c>
      <c r="Y1" s="20" t="s">
        <v>803</v>
      </c>
      <c r="Z1" s="19" t="s">
        <v>804</v>
      </c>
      <c r="AA1" s="20" t="s">
        <v>805</v>
      </c>
      <c r="AB1" s="19" t="s">
        <v>806</v>
      </c>
      <c r="AC1" s="20" t="s">
        <v>807</v>
      </c>
      <c r="AD1" s="19" t="s">
        <v>808</v>
      </c>
      <c r="AE1" s="20" t="s">
        <v>809</v>
      </c>
    </row>
    <row r="2" spans="1:31" ht="15.75">
      <c r="A2" s="77"/>
      <c r="B2" s="13"/>
      <c r="C2" s="13"/>
      <c r="D2" s="13"/>
      <c r="E2" s="15"/>
      <c r="F2" s="15"/>
      <c r="G2" s="14" t="s">
        <v>7</v>
      </c>
      <c r="H2" s="13"/>
      <c r="M2" s="21" t="s">
        <v>8</v>
      </c>
      <c r="N2" s="21" t="s">
        <v>8</v>
      </c>
      <c r="O2" s="21" t="s">
        <v>9</v>
      </c>
      <c r="P2" s="21" t="s">
        <v>9</v>
      </c>
      <c r="Q2" s="21" t="s">
        <v>10</v>
      </c>
      <c r="R2" s="21" t="s">
        <v>10</v>
      </c>
      <c r="S2" s="21" t="s">
        <v>11</v>
      </c>
      <c r="T2" s="21" t="s">
        <v>11</v>
      </c>
      <c r="U2" s="21" t="s">
        <v>12</v>
      </c>
      <c r="V2" s="21" t="s">
        <v>12</v>
      </c>
      <c r="W2" s="21" t="s">
        <v>13</v>
      </c>
      <c r="X2" s="21" t="s">
        <v>13</v>
      </c>
      <c r="Y2" s="21" t="s">
        <v>14</v>
      </c>
      <c r="Z2" s="21" t="s">
        <v>14</v>
      </c>
      <c r="AA2" s="21" t="s">
        <v>15</v>
      </c>
      <c r="AB2" s="21" t="s">
        <v>15</v>
      </c>
      <c r="AC2" s="21" t="s">
        <v>16</v>
      </c>
      <c r="AD2" s="21" t="s">
        <v>16</v>
      </c>
      <c r="AE2" s="22" t="s">
        <v>17</v>
      </c>
    </row>
    <row r="3" spans="1:31" ht="15.75">
      <c r="A3" s="77"/>
      <c r="B3" s="13"/>
      <c r="C3" s="13"/>
      <c r="D3" s="13"/>
      <c r="E3" s="15"/>
      <c r="F3" s="15"/>
      <c r="G3" s="14" t="s">
        <v>18</v>
      </c>
      <c r="H3" s="13"/>
    </row>
    <row r="4" spans="1:31">
      <c r="A4" s="77"/>
      <c r="B4" s="13"/>
      <c r="C4" s="13"/>
      <c r="D4" s="13"/>
      <c r="E4" s="15"/>
      <c r="F4" s="15"/>
      <c r="G4" s="13"/>
      <c r="H4" s="13"/>
    </row>
    <row r="5" spans="1:31" ht="18.75">
      <c r="A5" s="77"/>
      <c r="B5" s="13"/>
      <c r="C5" s="13"/>
      <c r="D5" s="13"/>
      <c r="E5" s="15"/>
      <c r="F5" s="15"/>
      <c r="G5" s="23" t="s">
        <v>19</v>
      </c>
      <c r="H5" s="13"/>
    </row>
    <row r="6" spans="1:31" ht="18.75">
      <c r="A6" s="77"/>
      <c r="B6" s="13"/>
      <c r="C6" s="13"/>
      <c r="D6" s="13"/>
      <c r="E6" s="15"/>
      <c r="F6" s="15"/>
      <c r="G6" s="23" t="s">
        <v>20</v>
      </c>
      <c r="H6" s="13"/>
    </row>
    <row r="7" spans="1:31" ht="15" customHeight="1"/>
    <row r="8" spans="1:31" ht="18.75">
      <c r="E8" s="15"/>
      <c r="F8" s="15"/>
      <c r="G8" s="23" t="s">
        <v>21</v>
      </c>
    </row>
    <row r="9" spans="1:31" ht="15" customHeight="1">
      <c r="E9" s="15"/>
      <c r="F9" s="15"/>
      <c r="G9" s="23"/>
    </row>
    <row r="10" spans="1:31" ht="20.25">
      <c r="G10" s="86" t="s">
        <v>4</v>
      </c>
    </row>
    <row r="11" spans="1:31">
      <c r="A11" s="28" t="s">
        <v>23</v>
      </c>
      <c r="B11" s="28"/>
      <c r="C11" s="28"/>
      <c r="D11" s="28"/>
      <c r="K11" s="30" t="s">
        <v>24</v>
      </c>
      <c r="L11" s="30"/>
    </row>
    <row r="12" spans="1:31" ht="4.5" customHeight="1">
      <c r="G12" s="25"/>
    </row>
    <row r="13" spans="1:31" s="88" customFormat="1">
      <c r="A13" s="33" t="s">
        <v>25</v>
      </c>
      <c r="B13" s="34" t="s">
        <v>27</v>
      </c>
      <c r="C13" s="33" t="s">
        <v>28</v>
      </c>
      <c r="D13" s="34" t="s">
        <v>29</v>
      </c>
      <c r="E13" s="33" t="s">
        <v>30</v>
      </c>
      <c r="F13" s="35" t="s">
        <v>31</v>
      </c>
      <c r="G13" s="36" t="s">
        <v>32</v>
      </c>
      <c r="H13" s="36" t="s">
        <v>33</v>
      </c>
      <c r="I13" s="33" t="s">
        <v>34</v>
      </c>
      <c r="J13" s="35" t="s">
        <v>154</v>
      </c>
      <c r="K13" s="33" t="s">
        <v>36</v>
      </c>
      <c r="L13" s="38"/>
    </row>
    <row r="14" spans="1:31" ht="6.95" customHeight="1">
      <c r="A14" s="38"/>
      <c r="B14" s="39"/>
      <c r="C14" s="89"/>
      <c r="D14" s="39"/>
      <c r="E14" s="38"/>
      <c r="F14" s="38"/>
      <c r="G14" s="90"/>
      <c r="H14" s="42"/>
      <c r="I14" s="38"/>
      <c r="J14" s="38"/>
      <c r="K14" s="39"/>
      <c r="L14" s="39"/>
    </row>
    <row r="15" spans="1:31" ht="16.5" customHeight="1">
      <c r="A15" s="43"/>
      <c r="B15" s="103"/>
      <c r="C15" s="44" t="s">
        <v>24</v>
      </c>
      <c r="D15" s="45"/>
      <c r="E15" s="45"/>
      <c r="F15" s="45"/>
      <c r="G15" s="47" t="s">
        <v>810</v>
      </c>
      <c r="H15" s="105" t="s">
        <v>811</v>
      </c>
      <c r="I15" s="44"/>
      <c r="J15" s="44"/>
      <c r="K15" s="142" t="s">
        <v>764</v>
      </c>
      <c r="L15" s="57"/>
    </row>
    <row r="16" spans="1:31" ht="8.25" customHeight="1">
      <c r="A16" s="53"/>
      <c r="B16" s="107"/>
      <c r="C16" s="173"/>
      <c r="D16" s="54"/>
      <c r="E16" s="54"/>
      <c r="F16" s="54"/>
      <c r="G16" s="55"/>
      <c r="H16" s="56"/>
      <c r="I16" s="53"/>
      <c r="J16" s="53"/>
      <c r="K16" s="170"/>
      <c r="L16" s="57"/>
    </row>
    <row r="17" spans="1:32">
      <c r="A17" s="15">
        <v>1</v>
      </c>
      <c r="B17" s="129">
        <v>359</v>
      </c>
      <c r="C17" s="99" t="s">
        <v>812</v>
      </c>
      <c r="D17" s="70">
        <v>37682</v>
      </c>
      <c r="E17" s="15" t="s">
        <v>12</v>
      </c>
      <c r="F17" s="15">
        <v>75</v>
      </c>
      <c r="G17" s="68" t="s">
        <v>813</v>
      </c>
      <c r="H17" s="15" t="s">
        <v>814</v>
      </c>
      <c r="I17" s="143" t="str">
        <f t="shared" ref="I17:I32" si="0">IF(OR(H17="",H17="н/я",H17="сошёл",H17="сошла",EXACT("дискв", LEFT(H17,5))),"",LOOKUP(H17,$M$1:$AE$1,$M$2:$AE$2))</f>
        <v>III</v>
      </c>
      <c r="J17" s="64" t="s">
        <v>50</v>
      </c>
      <c r="K17" s="65" t="s">
        <v>815</v>
      </c>
      <c r="L17" s="124"/>
    </row>
    <row r="18" spans="1:32">
      <c r="A18" s="15">
        <v>2</v>
      </c>
      <c r="B18" s="129">
        <v>57</v>
      </c>
      <c r="C18" s="60" t="s">
        <v>816</v>
      </c>
      <c r="D18" s="70">
        <v>37886</v>
      </c>
      <c r="E18" s="15" t="s">
        <v>13</v>
      </c>
      <c r="F18" s="71" t="s">
        <v>159</v>
      </c>
      <c r="G18" s="68" t="s">
        <v>146</v>
      </c>
      <c r="H18" s="15" t="s">
        <v>817</v>
      </c>
      <c r="I18" s="143" t="str">
        <f t="shared" si="0"/>
        <v>III</v>
      </c>
      <c r="J18" s="64">
        <v>282</v>
      </c>
      <c r="K18" s="65" t="s">
        <v>160</v>
      </c>
      <c r="L18" s="124"/>
    </row>
    <row r="19" spans="1:32">
      <c r="A19" s="15">
        <v>3</v>
      </c>
      <c r="B19" s="129">
        <v>993</v>
      </c>
      <c r="C19" s="99" t="s">
        <v>818</v>
      </c>
      <c r="D19" s="70">
        <v>37635</v>
      </c>
      <c r="E19" s="15" t="s">
        <v>13</v>
      </c>
      <c r="F19" s="15">
        <v>641</v>
      </c>
      <c r="G19" s="68" t="s">
        <v>44</v>
      </c>
      <c r="H19" s="15" t="s">
        <v>819</v>
      </c>
      <c r="I19" s="143" t="str">
        <f t="shared" si="0"/>
        <v>1юн</v>
      </c>
      <c r="J19" s="64">
        <v>220</v>
      </c>
      <c r="K19" s="65" t="s">
        <v>162</v>
      </c>
      <c r="L19" s="124"/>
    </row>
    <row r="20" spans="1:32">
      <c r="A20" s="15">
        <v>4</v>
      </c>
      <c r="B20" s="129">
        <v>756</v>
      </c>
      <c r="C20" s="99" t="s">
        <v>820</v>
      </c>
      <c r="D20" s="70">
        <v>36933</v>
      </c>
      <c r="E20" s="15" t="s">
        <v>13</v>
      </c>
      <c r="F20" s="15">
        <v>500</v>
      </c>
      <c r="G20" s="68" t="s">
        <v>96</v>
      </c>
      <c r="H20" s="15" t="s">
        <v>821</v>
      </c>
      <c r="I20" s="143" t="str">
        <f t="shared" si="0"/>
        <v>1юн</v>
      </c>
      <c r="J20" s="64">
        <v>190</v>
      </c>
      <c r="K20" s="65" t="s">
        <v>110</v>
      </c>
      <c r="L20" s="124"/>
    </row>
    <row r="21" spans="1:32">
      <c r="A21" s="15">
        <v>5</v>
      </c>
      <c r="B21" s="129">
        <v>24</v>
      </c>
      <c r="C21" s="99" t="s">
        <v>822</v>
      </c>
      <c r="D21" s="70">
        <v>36735</v>
      </c>
      <c r="E21" s="15" t="s">
        <v>14</v>
      </c>
      <c r="F21" s="153" t="s">
        <v>185</v>
      </c>
      <c r="G21" s="68" t="s">
        <v>146</v>
      </c>
      <c r="H21" s="109" t="s">
        <v>823</v>
      </c>
      <c r="I21" s="143" t="str">
        <f t="shared" si="0"/>
        <v>1юн</v>
      </c>
      <c r="J21" s="64">
        <v>190</v>
      </c>
      <c r="K21" s="65" t="s">
        <v>186</v>
      </c>
      <c r="L21" s="124"/>
    </row>
    <row r="22" spans="1:32">
      <c r="A22" s="15">
        <v>6</v>
      </c>
      <c r="B22" s="129">
        <v>52</v>
      </c>
      <c r="C22" s="99" t="s">
        <v>824</v>
      </c>
      <c r="D22" s="70">
        <v>36957</v>
      </c>
      <c r="E22" s="15" t="s">
        <v>14</v>
      </c>
      <c r="F22" s="71" t="s">
        <v>159</v>
      </c>
      <c r="G22" s="68" t="s">
        <v>146</v>
      </c>
      <c r="H22" s="15" t="s">
        <v>825</v>
      </c>
      <c r="I22" s="143" t="str">
        <f t="shared" si="0"/>
        <v>1юн</v>
      </c>
      <c r="J22" s="64">
        <v>188</v>
      </c>
      <c r="K22" s="65" t="s">
        <v>160</v>
      </c>
      <c r="L22" s="124"/>
    </row>
    <row r="23" spans="1:32">
      <c r="A23" s="15">
        <v>7</v>
      </c>
      <c r="B23" s="129">
        <v>897</v>
      </c>
      <c r="C23" s="99" t="s">
        <v>826</v>
      </c>
      <c r="D23" s="70">
        <v>37872</v>
      </c>
      <c r="E23" s="15" t="s">
        <v>13</v>
      </c>
      <c r="F23" s="15">
        <v>562</v>
      </c>
      <c r="G23" s="68" t="s">
        <v>114</v>
      </c>
      <c r="H23" s="109" t="s">
        <v>827</v>
      </c>
      <c r="I23" s="143" t="str">
        <f t="shared" si="0"/>
        <v>1юн</v>
      </c>
      <c r="J23" s="64">
        <v>181</v>
      </c>
      <c r="K23" s="65" t="s">
        <v>115</v>
      </c>
      <c r="L23" s="124"/>
    </row>
    <row r="24" spans="1:32">
      <c r="A24" s="15">
        <v>8</v>
      </c>
      <c r="B24" s="129">
        <v>502</v>
      </c>
      <c r="C24" s="99" t="s">
        <v>828</v>
      </c>
      <c r="D24" s="70" t="s">
        <v>165</v>
      </c>
      <c r="E24" s="15" t="s">
        <v>17</v>
      </c>
      <c r="F24" s="15">
        <v>230</v>
      </c>
      <c r="G24" s="113" t="s">
        <v>54</v>
      </c>
      <c r="H24" s="109" t="s">
        <v>829</v>
      </c>
      <c r="I24" s="143" t="str">
        <f t="shared" si="0"/>
        <v>1юн</v>
      </c>
      <c r="J24" s="64">
        <v>181</v>
      </c>
      <c r="K24" s="65" t="s">
        <v>59</v>
      </c>
      <c r="L24" s="124"/>
    </row>
    <row r="25" spans="1:32">
      <c r="A25" s="15">
        <v>9</v>
      </c>
      <c r="B25" s="129">
        <v>757</v>
      </c>
      <c r="C25" s="99" t="s">
        <v>830</v>
      </c>
      <c r="D25" s="70">
        <v>37954</v>
      </c>
      <c r="E25" s="15" t="s">
        <v>13</v>
      </c>
      <c r="F25" s="15">
        <v>500</v>
      </c>
      <c r="G25" s="68" t="s">
        <v>96</v>
      </c>
      <c r="H25" s="15" t="s">
        <v>831</v>
      </c>
      <c r="I25" s="143" t="str">
        <f t="shared" si="0"/>
        <v>1юн</v>
      </c>
      <c r="J25" s="64">
        <v>148</v>
      </c>
      <c r="K25" s="65" t="s">
        <v>110</v>
      </c>
      <c r="L25" s="124"/>
      <c r="M25" s="52"/>
      <c r="N25" s="52"/>
    </row>
    <row r="26" spans="1:32">
      <c r="A26" s="15">
        <v>10</v>
      </c>
      <c r="B26" s="129">
        <v>660</v>
      </c>
      <c r="C26" s="99" t="s">
        <v>832</v>
      </c>
      <c r="D26" s="70">
        <v>36687</v>
      </c>
      <c r="E26" s="15" t="s">
        <v>14</v>
      </c>
      <c r="F26" s="15">
        <v>641</v>
      </c>
      <c r="G26" s="68" t="s">
        <v>44</v>
      </c>
      <c r="H26" s="15" t="s">
        <v>833</v>
      </c>
      <c r="I26" s="143" t="str">
        <f t="shared" si="0"/>
        <v>1юн</v>
      </c>
      <c r="J26" s="64">
        <v>148</v>
      </c>
      <c r="K26" s="65" t="s">
        <v>176</v>
      </c>
      <c r="L26" s="124"/>
    </row>
    <row r="27" spans="1:32" s="52" customFormat="1">
      <c r="A27" s="15">
        <v>11</v>
      </c>
      <c r="B27" s="129">
        <v>773</v>
      </c>
      <c r="C27" s="99" t="s">
        <v>834</v>
      </c>
      <c r="D27" s="70" t="s">
        <v>58</v>
      </c>
      <c r="E27" s="15" t="s">
        <v>14</v>
      </c>
      <c r="F27" s="15">
        <v>335</v>
      </c>
      <c r="G27" s="68" t="s">
        <v>96</v>
      </c>
      <c r="H27" s="15" t="s">
        <v>835</v>
      </c>
      <c r="I27" s="143" t="str">
        <f t="shared" si="0"/>
        <v>2юн</v>
      </c>
      <c r="J27" s="64">
        <v>139</v>
      </c>
      <c r="K27" s="133" t="s">
        <v>166</v>
      </c>
      <c r="L27" s="124"/>
      <c r="M27" s="16"/>
      <c r="N27" s="16"/>
    </row>
    <row r="28" spans="1:32" s="52" customFormat="1">
      <c r="A28" s="15">
        <v>12</v>
      </c>
      <c r="B28" s="129">
        <v>72</v>
      </c>
      <c r="C28" s="130" t="s">
        <v>583</v>
      </c>
      <c r="D28" s="70">
        <v>36956</v>
      </c>
      <c r="E28" s="15" t="s">
        <v>16</v>
      </c>
      <c r="F28" s="15">
        <v>517</v>
      </c>
      <c r="G28" s="122" t="s">
        <v>68</v>
      </c>
      <c r="H28" s="15" t="s">
        <v>836</v>
      </c>
      <c r="I28" s="143" t="str">
        <f t="shared" si="0"/>
        <v>2юн</v>
      </c>
      <c r="J28" s="15">
        <v>137</v>
      </c>
      <c r="K28" s="124"/>
      <c r="L28" s="124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>
      <c r="A29" s="15">
        <v>13</v>
      </c>
      <c r="B29" s="129">
        <v>829</v>
      </c>
      <c r="C29" s="99" t="s">
        <v>837</v>
      </c>
      <c r="D29" s="70">
        <v>37595</v>
      </c>
      <c r="E29" s="15" t="s">
        <v>14</v>
      </c>
      <c r="F29" s="15">
        <v>562</v>
      </c>
      <c r="G29" s="68" t="s">
        <v>114</v>
      </c>
      <c r="H29" s="109" t="s">
        <v>838</v>
      </c>
      <c r="I29" s="143" t="str">
        <f t="shared" si="0"/>
        <v>2юн</v>
      </c>
      <c r="J29" s="64">
        <v>128</v>
      </c>
      <c r="K29" s="65" t="s">
        <v>115</v>
      </c>
      <c r="L29" s="124"/>
    </row>
    <row r="30" spans="1:32">
      <c r="A30" s="15">
        <v>14</v>
      </c>
      <c r="B30" s="129">
        <v>13</v>
      </c>
      <c r="C30" s="99" t="s">
        <v>839</v>
      </c>
      <c r="D30" s="70" t="s">
        <v>165</v>
      </c>
      <c r="E30" s="15" t="s">
        <v>17</v>
      </c>
      <c r="F30" s="15">
        <v>303</v>
      </c>
      <c r="G30" s="60" t="s">
        <v>54</v>
      </c>
      <c r="H30" s="15" t="s">
        <v>840</v>
      </c>
      <c r="I30" s="143" t="str">
        <f t="shared" si="0"/>
        <v>2юн</v>
      </c>
      <c r="J30" s="64">
        <v>126</v>
      </c>
      <c r="K30" s="65" t="s">
        <v>206</v>
      </c>
      <c r="L30" s="124"/>
    </row>
    <row r="31" spans="1:32">
      <c r="A31" s="15">
        <v>15</v>
      </c>
      <c r="B31" s="129">
        <v>774</v>
      </c>
      <c r="C31" s="99" t="s">
        <v>600</v>
      </c>
      <c r="D31" s="70" t="s">
        <v>58</v>
      </c>
      <c r="E31" s="15" t="s">
        <v>14</v>
      </c>
      <c r="F31" s="15">
        <v>335</v>
      </c>
      <c r="G31" s="68" t="s">
        <v>96</v>
      </c>
      <c r="H31" s="171" t="s">
        <v>841</v>
      </c>
      <c r="I31" s="143" t="str">
        <f t="shared" si="0"/>
        <v>2юн</v>
      </c>
      <c r="J31" s="64">
        <v>101</v>
      </c>
      <c r="K31" s="133" t="s">
        <v>166</v>
      </c>
      <c r="L31" s="124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</row>
    <row r="32" spans="1:32">
      <c r="A32" s="15">
        <v>16</v>
      </c>
      <c r="B32" s="129">
        <v>67</v>
      </c>
      <c r="C32" s="99" t="s">
        <v>842</v>
      </c>
      <c r="D32" s="70">
        <v>37979</v>
      </c>
      <c r="E32" s="15" t="s">
        <v>17</v>
      </c>
      <c r="F32" s="153" t="s">
        <v>185</v>
      </c>
      <c r="G32" s="68" t="s">
        <v>146</v>
      </c>
      <c r="H32" s="15" t="s">
        <v>843</v>
      </c>
      <c r="I32" s="143" t="str">
        <f t="shared" si="0"/>
        <v>2юн</v>
      </c>
      <c r="J32" s="64">
        <v>99</v>
      </c>
      <c r="K32" s="65" t="s">
        <v>186</v>
      </c>
      <c r="L32" s="124"/>
    </row>
    <row r="33" spans="2:12">
      <c r="B33" s="129">
        <v>685</v>
      </c>
      <c r="C33" s="99" t="s">
        <v>217</v>
      </c>
      <c r="D33" s="70">
        <v>36670</v>
      </c>
      <c r="E33" s="15" t="s">
        <v>12</v>
      </c>
      <c r="F33" s="15">
        <v>430</v>
      </c>
      <c r="G33" s="68" t="s">
        <v>146</v>
      </c>
      <c r="H33" s="15" t="s">
        <v>138</v>
      </c>
      <c r="I33" s="143"/>
      <c r="J33" s="135"/>
      <c r="K33" s="136" t="s">
        <v>218</v>
      </c>
      <c r="L33" s="124"/>
    </row>
    <row r="34" spans="2:12">
      <c r="B34" s="129"/>
      <c r="C34" s="75"/>
      <c r="D34" s="129"/>
      <c r="E34" s="15"/>
      <c r="F34" s="15"/>
      <c r="G34" s="122"/>
      <c r="I34" s="143" t="str">
        <f t="shared" ref="I34:I44" si="1">IF(OR(H34="",H34="н/я",H34="сошёл",H34="сошла",EXACT("дискв", LEFT(H34,5))),"",LOOKUP(H34,$M$1:$AE$1,$M$2:$AE$2))</f>
        <v/>
      </c>
      <c r="K34" s="124"/>
      <c r="L34" s="124"/>
    </row>
    <row r="35" spans="2:12">
      <c r="B35" s="129"/>
      <c r="C35" s="75"/>
      <c r="D35" s="129"/>
      <c r="E35" s="15"/>
      <c r="F35" s="15"/>
      <c r="G35" s="122"/>
      <c r="I35" s="143" t="str">
        <f t="shared" si="1"/>
        <v/>
      </c>
      <c r="K35" s="124"/>
      <c r="L35" s="124"/>
    </row>
    <row r="36" spans="2:12">
      <c r="B36" s="129"/>
      <c r="C36" s="75"/>
      <c r="D36" s="129"/>
      <c r="E36" s="15"/>
      <c r="F36" s="15"/>
      <c r="G36" s="122"/>
      <c r="I36" s="143" t="str">
        <f t="shared" si="1"/>
        <v/>
      </c>
      <c r="K36" s="124"/>
      <c r="L36" s="124"/>
    </row>
    <row r="37" spans="2:12">
      <c r="B37" s="129"/>
      <c r="C37" s="75"/>
      <c r="D37" s="129"/>
      <c r="E37" s="15"/>
      <c r="F37" s="15"/>
      <c r="G37" s="122"/>
      <c r="I37" s="143" t="str">
        <f t="shared" si="1"/>
        <v/>
      </c>
      <c r="K37" s="124"/>
      <c r="L37" s="124"/>
    </row>
    <row r="38" spans="2:12">
      <c r="B38" s="129"/>
      <c r="C38" s="75"/>
      <c r="D38" s="129"/>
      <c r="E38" s="15"/>
      <c r="F38" s="15"/>
      <c r="G38" s="122"/>
      <c r="I38" s="143" t="str">
        <f t="shared" si="1"/>
        <v/>
      </c>
      <c r="K38" s="124"/>
      <c r="L38" s="124"/>
    </row>
    <row r="39" spans="2:12">
      <c r="B39" s="129"/>
      <c r="C39" s="75" t="s">
        <v>150</v>
      </c>
      <c r="D39" s="129"/>
      <c r="E39" s="15"/>
      <c r="F39" s="15"/>
      <c r="G39" s="122"/>
      <c r="I39" s="76" t="s">
        <v>151</v>
      </c>
      <c r="K39" s="124"/>
      <c r="L39" s="124"/>
    </row>
    <row r="40" spans="2:12">
      <c r="B40" s="129"/>
      <c r="C40" s="75"/>
      <c r="D40" s="129"/>
      <c r="E40" s="15"/>
      <c r="F40" s="15"/>
      <c r="G40" s="122"/>
      <c r="I40" s="76"/>
      <c r="K40" s="124"/>
      <c r="L40" s="124"/>
    </row>
    <row r="41" spans="2:12">
      <c r="B41" s="129"/>
      <c r="C41" s="75" t="s">
        <v>152</v>
      </c>
      <c r="D41" s="129"/>
      <c r="E41" s="15"/>
      <c r="F41" s="15"/>
      <c r="G41" s="122"/>
      <c r="I41" s="76" t="s">
        <v>153</v>
      </c>
      <c r="K41" s="124"/>
      <c r="L41" s="124"/>
    </row>
    <row r="42" spans="2:12">
      <c r="B42" s="129"/>
      <c r="C42" s="75"/>
      <c r="D42" s="129"/>
      <c r="E42" s="15"/>
      <c r="F42" s="15"/>
      <c r="G42" s="122"/>
      <c r="I42" s="143" t="str">
        <f t="shared" si="1"/>
        <v/>
      </c>
      <c r="K42" s="124"/>
      <c r="L42" s="124"/>
    </row>
    <row r="43" spans="2:12">
      <c r="B43" s="129"/>
      <c r="C43" s="75"/>
      <c r="D43" s="129"/>
      <c r="E43" s="15"/>
      <c r="F43" s="15"/>
      <c r="G43" s="122"/>
      <c r="I43" s="143" t="str">
        <f t="shared" si="1"/>
        <v/>
      </c>
      <c r="K43" s="124"/>
      <c r="L43" s="124"/>
    </row>
    <row r="44" spans="2:12">
      <c r="B44" s="129"/>
      <c r="C44" s="75"/>
      <c r="D44" s="129"/>
      <c r="E44" s="15"/>
      <c r="F44" s="15"/>
      <c r="G44" s="122"/>
      <c r="I44" s="143" t="str">
        <f t="shared" si="1"/>
        <v/>
      </c>
      <c r="K44" s="124"/>
      <c r="L44" s="124"/>
    </row>
    <row r="45" spans="2:12">
      <c r="B45" s="129"/>
      <c r="C45" s="75"/>
      <c r="D45" s="129"/>
      <c r="E45" s="15"/>
      <c r="F45" s="15"/>
      <c r="G45" s="122"/>
      <c r="H45" s="109"/>
      <c r="I45" s="143"/>
      <c r="K45" s="124"/>
      <c r="L45" s="124"/>
    </row>
    <row r="46" spans="2:12">
      <c r="B46" s="129"/>
      <c r="C46" s="75"/>
      <c r="D46" s="129"/>
      <c r="E46" s="15"/>
      <c r="F46" s="15"/>
      <c r="G46" s="122"/>
      <c r="H46" s="109"/>
      <c r="I46" s="143"/>
      <c r="K46" s="124"/>
      <c r="L46" s="124"/>
    </row>
    <row r="47" spans="2:12">
      <c r="B47" s="129"/>
      <c r="C47" s="75"/>
      <c r="D47" s="129"/>
      <c r="E47" s="15"/>
      <c r="F47" s="15"/>
      <c r="G47" s="122"/>
      <c r="H47" s="109"/>
      <c r="I47" s="143"/>
      <c r="K47" s="124"/>
      <c r="L47" s="124"/>
    </row>
    <row r="48" spans="2:12">
      <c r="B48" s="129"/>
      <c r="C48" s="75"/>
      <c r="D48" s="129"/>
      <c r="E48" s="15"/>
      <c r="F48" s="15"/>
      <c r="G48" s="122"/>
      <c r="H48" s="109"/>
      <c r="I48" s="143"/>
      <c r="K48" s="124"/>
      <c r="L48" s="124"/>
    </row>
    <row r="49" spans="2:12">
      <c r="B49" s="129"/>
      <c r="C49" s="75"/>
      <c r="D49" s="129"/>
      <c r="E49" s="15"/>
      <c r="F49" s="15"/>
      <c r="G49" s="122"/>
      <c r="I49" s="143"/>
      <c r="K49" s="124"/>
      <c r="L49" s="124"/>
    </row>
    <row r="50" spans="2:12">
      <c r="B50" s="129"/>
      <c r="C50" s="75"/>
      <c r="D50" s="129"/>
      <c r="E50" s="15"/>
      <c r="F50" s="15"/>
      <c r="G50" s="122"/>
      <c r="I50" s="143"/>
      <c r="K50" s="124"/>
      <c r="L50" s="124"/>
    </row>
    <row r="51" spans="2:12">
      <c r="B51" s="129"/>
      <c r="C51" s="128"/>
      <c r="D51" s="129"/>
      <c r="E51" s="15"/>
      <c r="F51" s="15"/>
      <c r="G51" s="122"/>
      <c r="I51" s="143"/>
      <c r="K51" s="124"/>
      <c r="L51" s="124"/>
    </row>
    <row r="54" spans="2:12">
      <c r="I54" s="143"/>
      <c r="K54" s="174"/>
      <c r="L54" s="174"/>
    </row>
    <row r="55" spans="2:12">
      <c r="K55" s="174"/>
      <c r="L55" s="174"/>
    </row>
    <row r="56" spans="2:12">
      <c r="K56" s="174"/>
      <c r="L56" s="174"/>
    </row>
    <row r="57" spans="2:12">
      <c r="K57" s="174"/>
      <c r="L57" s="174"/>
    </row>
    <row r="58" spans="2:12">
      <c r="K58" s="174"/>
      <c r="L58" s="174"/>
    </row>
    <row r="59" spans="2:12">
      <c r="K59" s="174"/>
      <c r="L59" s="174"/>
    </row>
    <row r="60" spans="2:12">
      <c r="K60" s="174"/>
      <c r="L60" s="174"/>
    </row>
    <row r="61" spans="2:12">
      <c r="K61" s="174"/>
      <c r="L61" s="174"/>
    </row>
    <row r="62" spans="2:12">
      <c r="K62" s="174"/>
      <c r="L62" s="174"/>
    </row>
    <row r="63" spans="2:12">
      <c r="K63" s="174"/>
      <c r="L63" s="174"/>
    </row>
    <row r="64" spans="2:12">
      <c r="K64" s="174"/>
      <c r="L64" s="174"/>
    </row>
    <row r="65" spans="11:12">
      <c r="K65" s="174"/>
      <c r="L65" s="174"/>
    </row>
    <row r="66" spans="11:12">
      <c r="K66" s="174"/>
      <c r="L66" s="174"/>
    </row>
    <row r="67" spans="11:12">
      <c r="K67" s="174"/>
      <c r="L67" s="174"/>
    </row>
    <row r="68" spans="11:12">
      <c r="K68" s="174"/>
      <c r="L68" s="174"/>
    </row>
    <row r="69" spans="11:12">
      <c r="K69" s="174"/>
      <c r="L69" s="174"/>
    </row>
    <row r="70" spans="11:12">
      <c r="K70" s="174"/>
      <c r="L70" s="174"/>
    </row>
    <row r="71" spans="11:12">
      <c r="K71" s="174"/>
      <c r="L71" s="174"/>
    </row>
    <row r="72" spans="11:12">
      <c r="K72" s="174"/>
      <c r="L72" s="174"/>
    </row>
    <row r="73" spans="11:12">
      <c r="K73" s="174"/>
      <c r="L73" s="174"/>
    </row>
    <row r="74" spans="11:12">
      <c r="K74" s="174"/>
      <c r="L74" s="174"/>
    </row>
    <row r="75" spans="11:12">
      <c r="K75" s="174"/>
      <c r="L75" s="174"/>
    </row>
    <row r="76" spans="11:12">
      <c r="K76" s="174"/>
      <c r="L76" s="174"/>
    </row>
    <row r="77" spans="11:12">
      <c r="K77" s="174"/>
      <c r="L77" s="174"/>
    </row>
    <row r="78" spans="11:12">
      <c r="K78" s="174"/>
      <c r="L78" s="174"/>
    </row>
    <row r="79" spans="11:12">
      <c r="K79" s="174"/>
      <c r="L79" s="174"/>
    </row>
  </sheetData>
  <autoFilter ref="A16:K44"/>
  <printOptions horizontalCentered="1"/>
  <pageMargins left="0.19685039370078741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G83"/>
  <sheetViews>
    <sheetView topLeftCell="A13" zoomScale="130" zoomScaleNormal="130" workbookViewId="0">
      <selection activeCell="BH25" sqref="BH25"/>
    </sheetView>
  </sheetViews>
  <sheetFormatPr defaultColWidth="9.140625" defaultRowHeight="15"/>
  <cols>
    <col min="1" max="1" width="4.5703125" style="15" customWidth="1"/>
    <col min="2" max="2" width="4.5703125" style="16" customWidth="1"/>
    <col min="3" max="3" width="21.7109375" style="24" customWidth="1"/>
    <col min="4" max="4" width="9" style="24" customWidth="1"/>
    <col min="5" max="5" width="4.7109375" style="16" customWidth="1"/>
    <col min="6" max="6" width="6.7109375" style="88" customWidth="1"/>
    <col min="7" max="7" width="16.7109375" style="16" customWidth="1"/>
    <col min="8" max="8" width="2.7109375" style="26" customWidth="1"/>
    <col min="9" max="9" width="2.7109375" style="13" customWidth="1"/>
    <col min="10" max="10" width="5" style="15" customWidth="1"/>
    <col min="11" max="11" width="5.7109375" style="15" customWidth="1"/>
    <col min="12" max="12" width="4.7109375" style="15" customWidth="1"/>
    <col min="13" max="13" width="22.7109375" style="16" customWidth="1"/>
    <col min="14" max="14" width="2.5703125" style="16" customWidth="1"/>
    <col min="15" max="15" width="2.7109375" style="16" customWidth="1"/>
    <col min="16" max="16" width="4" style="16" customWidth="1"/>
    <col min="17" max="17" width="23.28515625" style="16" customWidth="1"/>
    <col min="18" max="46" width="1.7109375" style="16" customWidth="1"/>
    <col min="47" max="47" width="4.5703125" style="16" customWidth="1"/>
    <col min="48" max="49" width="9.140625" style="16"/>
    <col min="50" max="59" width="5.5703125" style="16" hidden="1" customWidth="1"/>
    <col min="60" max="16384" width="9.140625" style="16"/>
  </cols>
  <sheetData>
    <row r="1" spans="1:59" ht="15.75">
      <c r="A1" s="54"/>
      <c r="B1" s="54"/>
      <c r="C1" s="54"/>
      <c r="D1" s="54"/>
      <c r="E1" s="54"/>
      <c r="F1" s="175"/>
      <c r="G1" s="176" t="s">
        <v>6</v>
      </c>
      <c r="H1" s="54"/>
      <c r="I1" s="54"/>
      <c r="J1" s="53"/>
      <c r="K1" s="53"/>
      <c r="L1" s="53"/>
      <c r="M1" s="177"/>
      <c r="N1" s="177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9"/>
      <c r="AF1" s="176" t="s">
        <v>6</v>
      </c>
      <c r="AH1" s="176"/>
      <c r="AX1" s="180">
        <v>0</v>
      </c>
      <c r="AY1" s="180">
        <v>110</v>
      </c>
      <c r="AZ1" s="180">
        <v>120</v>
      </c>
      <c r="BA1" s="180">
        <v>130</v>
      </c>
      <c r="BB1" s="180">
        <v>140</v>
      </c>
      <c r="BC1" s="180">
        <v>150</v>
      </c>
      <c r="BD1" s="180">
        <v>160</v>
      </c>
      <c r="BE1" s="180">
        <v>170</v>
      </c>
      <c r="BF1" s="180">
        <v>182</v>
      </c>
      <c r="BG1" s="180">
        <v>194</v>
      </c>
    </row>
    <row r="2" spans="1:59" ht="15.75">
      <c r="A2" s="54"/>
      <c r="B2" s="54"/>
      <c r="C2" s="54"/>
      <c r="D2" s="54"/>
      <c r="E2" s="54"/>
      <c r="F2" s="175"/>
      <c r="G2" s="176" t="s">
        <v>7</v>
      </c>
      <c r="H2" s="54"/>
      <c r="I2" s="54"/>
      <c r="J2" s="53"/>
      <c r="K2" s="53"/>
      <c r="L2" s="53"/>
      <c r="M2" s="177"/>
      <c r="N2" s="177"/>
      <c r="P2" s="181"/>
      <c r="Q2" s="182"/>
      <c r="R2" s="182"/>
      <c r="S2" s="182"/>
      <c r="T2" s="182"/>
      <c r="U2" s="182"/>
      <c r="V2" s="182"/>
      <c r="W2" s="183"/>
      <c r="X2" s="182"/>
      <c r="Y2" s="182"/>
      <c r="Z2" s="179"/>
      <c r="AF2" s="176" t="s">
        <v>7</v>
      </c>
      <c r="AH2" s="176"/>
      <c r="AX2" s="184" t="s">
        <v>17</v>
      </c>
      <c r="AY2" s="180" t="s">
        <v>16</v>
      </c>
      <c r="AZ2" s="180" t="s">
        <v>15</v>
      </c>
      <c r="BA2" s="180" t="s">
        <v>14</v>
      </c>
      <c r="BB2" s="180" t="s">
        <v>13</v>
      </c>
      <c r="BC2" s="180" t="s">
        <v>12</v>
      </c>
      <c r="BD2" s="180" t="s">
        <v>11</v>
      </c>
      <c r="BE2" s="185" t="s">
        <v>10</v>
      </c>
      <c r="BF2" s="180" t="s">
        <v>9</v>
      </c>
      <c r="BG2" s="180" t="s">
        <v>8</v>
      </c>
    </row>
    <row r="3" spans="1:59" ht="15.75">
      <c r="A3" s="54"/>
      <c r="B3" s="54"/>
      <c r="C3" s="54"/>
      <c r="D3" s="54"/>
      <c r="E3" s="54"/>
      <c r="F3" s="175"/>
      <c r="G3" s="176" t="s">
        <v>18</v>
      </c>
      <c r="H3" s="54"/>
      <c r="I3" s="54"/>
      <c r="J3" s="53"/>
      <c r="K3" s="53"/>
      <c r="L3" s="53"/>
      <c r="M3" s="177"/>
      <c r="N3" s="177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F3" s="176" t="s">
        <v>18</v>
      </c>
      <c r="AH3" s="176"/>
    </row>
    <row r="4" spans="1:59" ht="15" customHeight="1">
      <c r="A4" s="13"/>
      <c r="B4" s="13"/>
      <c r="C4" s="13"/>
      <c r="D4" s="13"/>
      <c r="E4" s="13"/>
      <c r="F4" s="14"/>
      <c r="G4" s="13"/>
      <c r="H4" s="13"/>
    </row>
    <row r="5" spans="1:59" ht="18.75">
      <c r="A5" s="13"/>
      <c r="B5" s="13"/>
      <c r="C5" s="13"/>
      <c r="D5" s="13"/>
      <c r="E5" s="13"/>
      <c r="F5" s="14"/>
      <c r="G5" s="186" t="s">
        <v>19</v>
      </c>
      <c r="H5" s="13"/>
    </row>
    <row r="6" spans="1:59" ht="18.75">
      <c r="A6" s="13"/>
      <c r="B6" s="13"/>
      <c r="C6" s="13"/>
      <c r="D6" s="13"/>
      <c r="E6" s="13"/>
      <c r="F6" s="14"/>
      <c r="G6" s="186" t="s">
        <v>20</v>
      </c>
      <c r="H6" s="13"/>
    </row>
    <row r="7" spans="1:59" ht="15" customHeight="1">
      <c r="G7" s="23"/>
    </row>
    <row r="8" spans="1:59" ht="20.25">
      <c r="F8" s="25"/>
      <c r="G8" s="187" t="s">
        <v>21</v>
      </c>
      <c r="AD8" s="188"/>
      <c r="AE8" s="188"/>
      <c r="AF8" s="188" t="s">
        <v>844</v>
      </c>
      <c r="AH8" s="188"/>
    </row>
    <row r="9" spans="1:59" ht="15" customHeight="1">
      <c r="F9" s="25"/>
      <c r="G9" s="189"/>
      <c r="AB9" s="190"/>
      <c r="AD9" s="190"/>
      <c r="AF9" s="190" t="s">
        <v>845</v>
      </c>
      <c r="AH9" s="190"/>
    </row>
    <row r="10" spans="1:59" ht="18.75">
      <c r="G10" s="191" t="s">
        <v>22</v>
      </c>
      <c r="K10" s="192"/>
      <c r="L10" s="192"/>
    </row>
    <row r="11" spans="1:59" ht="15" customHeight="1">
      <c r="A11" s="193"/>
      <c r="G11" s="86"/>
      <c r="J11" s="71"/>
      <c r="M11" s="194"/>
      <c r="N11" s="194"/>
      <c r="AB11" s="27"/>
      <c r="AD11" s="27"/>
      <c r="AF11" s="191" t="s">
        <v>22</v>
      </c>
      <c r="AH11" s="191"/>
      <c r="AU11" s="194"/>
    </row>
    <row r="12" spans="1:59" s="196" customFormat="1" ht="15.75">
      <c r="A12" s="195" t="s">
        <v>23</v>
      </c>
      <c r="C12" s="197"/>
      <c r="D12" s="197"/>
      <c r="F12" s="198"/>
      <c r="H12" s="199"/>
      <c r="J12" s="14"/>
      <c r="K12" s="14"/>
      <c r="L12" s="14"/>
      <c r="M12" s="200" t="s">
        <v>24</v>
      </c>
      <c r="N12" s="201"/>
      <c r="O12" s="195" t="s">
        <v>23</v>
      </c>
      <c r="AU12" s="202" t="str">
        <f>C16</f>
        <v>11 марта 2018 г.</v>
      </c>
    </row>
    <row r="13" spans="1:59" ht="5.0999999999999996" customHeight="1">
      <c r="A13" s="203"/>
      <c r="B13" s="203"/>
      <c r="C13" s="204"/>
      <c r="D13" s="204"/>
      <c r="E13" s="204"/>
      <c r="F13" s="204"/>
      <c r="G13" s="204"/>
      <c r="H13" s="204"/>
      <c r="I13" s="204"/>
      <c r="J13" s="205"/>
      <c r="K13" s="205"/>
      <c r="L13" s="205"/>
      <c r="M13" s="204"/>
      <c r="N13" s="53"/>
      <c r="O13" s="206"/>
      <c r="P13" s="207"/>
      <c r="Q13" s="208"/>
      <c r="R13" s="209">
        <v>110</v>
      </c>
      <c r="S13" s="209"/>
      <c r="T13" s="209"/>
      <c r="U13" s="209">
        <v>115</v>
      </c>
      <c r="V13" s="209"/>
      <c r="W13" s="209"/>
      <c r="X13" s="209">
        <v>120</v>
      </c>
      <c r="Y13" s="209"/>
      <c r="Z13" s="209"/>
      <c r="AA13" s="209">
        <v>125</v>
      </c>
      <c r="AB13" s="209"/>
      <c r="AC13" s="209"/>
      <c r="AD13" s="209">
        <v>130</v>
      </c>
      <c r="AE13" s="209"/>
      <c r="AF13" s="209"/>
      <c r="AG13" s="209">
        <v>135</v>
      </c>
      <c r="AH13" s="209"/>
      <c r="AI13" s="209"/>
      <c r="AJ13" s="209">
        <v>140</v>
      </c>
      <c r="AK13" s="209"/>
      <c r="AL13" s="209"/>
      <c r="AM13" s="209">
        <v>145</v>
      </c>
      <c r="AN13" s="209"/>
      <c r="AO13" s="209"/>
      <c r="AP13" s="209">
        <v>150</v>
      </c>
      <c r="AQ13" s="209"/>
      <c r="AR13" s="209"/>
      <c r="AS13" s="209"/>
      <c r="AT13" s="209"/>
      <c r="AU13" s="210"/>
    </row>
    <row r="14" spans="1:59" ht="18" customHeight="1">
      <c r="A14" s="211" t="s">
        <v>25</v>
      </c>
      <c r="B14" s="212" t="s">
        <v>27</v>
      </c>
      <c r="C14" s="35" t="s">
        <v>28</v>
      </c>
      <c r="D14" s="36" t="s">
        <v>29</v>
      </c>
      <c r="E14" s="213" t="s">
        <v>30</v>
      </c>
      <c r="F14" s="43" t="s">
        <v>31</v>
      </c>
      <c r="G14" s="214" t="s">
        <v>32</v>
      </c>
      <c r="H14" s="44" t="s">
        <v>846</v>
      </c>
      <c r="I14" s="43" t="s">
        <v>847</v>
      </c>
      <c r="J14" s="215" t="s">
        <v>848</v>
      </c>
      <c r="K14" s="140" t="s">
        <v>34</v>
      </c>
      <c r="L14" s="216" t="s">
        <v>154</v>
      </c>
      <c r="M14" s="217" t="s">
        <v>36</v>
      </c>
      <c r="N14" s="218"/>
      <c r="O14" s="575" t="s">
        <v>25</v>
      </c>
      <c r="P14" s="577" t="s">
        <v>849</v>
      </c>
      <c r="Q14" s="579" t="s">
        <v>850</v>
      </c>
      <c r="R14" s="572">
        <v>130</v>
      </c>
      <c r="S14" s="582"/>
      <c r="T14" s="583"/>
      <c r="U14" s="572">
        <v>135</v>
      </c>
      <c r="V14" s="573"/>
      <c r="W14" s="574"/>
      <c r="X14" s="572">
        <v>140</v>
      </c>
      <c r="Y14" s="573"/>
      <c r="Z14" s="574"/>
      <c r="AA14" s="572">
        <v>145</v>
      </c>
      <c r="AB14" s="573"/>
      <c r="AC14" s="574"/>
      <c r="AD14" s="572">
        <v>150</v>
      </c>
      <c r="AE14" s="573"/>
      <c r="AF14" s="574"/>
      <c r="AG14" s="572">
        <v>155</v>
      </c>
      <c r="AH14" s="573"/>
      <c r="AI14" s="574"/>
      <c r="AJ14" s="572">
        <v>160</v>
      </c>
      <c r="AK14" s="573"/>
      <c r="AL14" s="574"/>
      <c r="AM14" s="572">
        <v>165</v>
      </c>
      <c r="AN14" s="573"/>
      <c r="AO14" s="574"/>
      <c r="AP14" s="572">
        <v>170</v>
      </c>
      <c r="AQ14" s="573"/>
      <c r="AR14" s="574"/>
      <c r="AS14" s="564" t="s">
        <v>846</v>
      </c>
      <c r="AT14" s="564" t="s">
        <v>847</v>
      </c>
      <c r="AU14" s="567" t="s">
        <v>848</v>
      </c>
    </row>
    <row r="15" spans="1:59" ht="3.95" customHeight="1">
      <c r="A15" s="219"/>
      <c r="B15" s="219"/>
      <c r="C15" s="220"/>
      <c r="D15" s="221"/>
      <c r="E15" s="42"/>
      <c r="F15" s="42"/>
      <c r="G15" s="42"/>
      <c r="H15" s="42"/>
      <c r="I15" s="42"/>
      <c r="J15" s="222"/>
      <c r="K15" s="222"/>
      <c r="L15" s="222"/>
      <c r="M15" s="42"/>
      <c r="N15" s="42"/>
      <c r="O15" s="576"/>
      <c r="P15" s="578"/>
      <c r="Q15" s="580"/>
      <c r="R15" s="223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565"/>
      <c r="AT15" s="565"/>
      <c r="AU15" s="568"/>
    </row>
    <row r="16" spans="1:59" ht="18" customHeight="1">
      <c r="A16" s="225"/>
      <c r="B16" s="226"/>
      <c r="C16" s="227" t="s">
        <v>24</v>
      </c>
      <c r="D16" s="228"/>
      <c r="E16" s="229"/>
      <c r="F16" s="229"/>
      <c r="G16" s="91" t="s">
        <v>851</v>
      </c>
      <c r="H16" s="570"/>
      <c r="I16" s="571"/>
      <c r="J16" s="230"/>
      <c r="K16" s="231"/>
      <c r="L16" s="231"/>
      <c r="M16" s="142" t="s">
        <v>852</v>
      </c>
      <c r="N16" s="158"/>
      <c r="O16" s="566"/>
      <c r="P16" s="566"/>
      <c r="Q16" s="581"/>
      <c r="R16" s="232">
        <v>1</v>
      </c>
      <c r="S16" s="232">
        <v>2</v>
      </c>
      <c r="T16" s="232">
        <v>3</v>
      </c>
      <c r="U16" s="232">
        <v>1</v>
      </c>
      <c r="V16" s="232">
        <v>2</v>
      </c>
      <c r="W16" s="232">
        <v>3</v>
      </c>
      <c r="X16" s="232">
        <v>1</v>
      </c>
      <c r="Y16" s="232">
        <v>2</v>
      </c>
      <c r="Z16" s="232">
        <v>3</v>
      </c>
      <c r="AA16" s="232">
        <v>1</v>
      </c>
      <c r="AB16" s="232">
        <v>2</v>
      </c>
      <c r="AC16" s="232">
        <v>3</v>
      </c>
      <c r="AD16" s="232">
        <v>1</v>
      </c>
      <c r="AE16" s="232">
        <v>2</v>
      </c>
      <c r="AF16" s="232">
        <v>3</v>
      </c>
      <c r="AG16" s="232">
        <v>1</v>
      </c>
      <c r="AH16" s="232">
        <v>2</v>
      </c>
      <c r="AI16" s="232">
        <v>3</v>
      </c>
      <c r="AJ16" s="232">
        <v>1</v>
      </c>
      <c r="AK16" s="232">
        <v>2</v>
      </c>
      <c r="AL16" s="232">
        <v>3</v>
      </c>
      <c r="AM16" s="232">
        <v>1</v>
      </c>
      <c r="AN16" s="232">
        <v>2</v>
      </c>
      <c r="AO16" s="232">
        <v>3</v>
      </c>
      <c r="AP16" s="232">
        <v>1</v>
      </c>
      <c r="AQ16" s="232">
        <v>2</v>
      </c>
      <c r="AR16" s="232">
        <v>3</v>
      </c>
      <c r="AS16" s="566"/>
      <c r="AT16" s="566"/>
      <c r="AU16" s="569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</row>
    <row r="17" spans="1:59" ht="5.0999999999999996" customHeight="1">
      <c r="A17" s="129"/>
      <c r="B17" s="73"/>
      <c r="C17" s="150"/>
      <c r="D17" s="150"/>
      <c r="E17" s="192"/>
      <c r="F17" s="73"/>
      <c r="G17" s="122"/>
      <c r="H17" s="233"/>
      <c r="I17" s="233"/>
      <c r="J17" s="233"/>
      <c r="K17" s="53"/>
      <c r="L17" s="53"/>
      <c r="M17" s="158"/>
      <c r="N17" s="158"/>
      <c r="O17" s="15"/>
      <c r="P17" s="15"/>
      <c r="Q17" s="29"/>
      <c r="R17" s="234"/>
      <c r="S17" s="234"/>
      <c r="T17" s="234"/>
      <c r="U17" s="234"/>
      <c r="V17" s="234"/>
      <c r="W17" s="234"/>
      <c r="X17" s="234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15"/>
      <c r="AT17" s="15"/>
      <c r="AU17" s="15"/>
    </row>
    <row r="18" spans="1:59" ht="15.95" customHeight="1">
      <c r="A18" s="15">
        <v>1</v>
      </c>
      <c r="B18" s="236">
        <v>162</v>
      </c>
      <c r="C18" s="237" t="s">
        <v>853</v>
      </c>
      <c r="D18" s="238">
        <v>37638</v>
      </c>
      <c r="E18" s="238" t="s">
        <v>11</v>
      </c>
      <c r="F18" s="239">
        <v>358</v>
      </c>
      <c r="G18" s="240" t="s">
        <v>99</v>
      </c>
      <c r="H18" s="233">
        <f t="shared" ref="H18:J33" si="0">AS18</f>
        <v>1</v>
      </c>
      <c r="I18" s="233">
        <f t="shared" si="0"/>
        <v>0</v>
      </c>
      <c r="J18" s="233">
        <f t="shared" si="0"/>
        <v>165</v>
      </c>
      <c r="K18" s="53" t="str">
        <f t="shared" ref="K18:K27" si="1">LOOKUP(J18,$AX$1:$BG$1,$AX$2:$BG$2)</f>
        <v>I</v>
      </c>
      <c r="L18" s="241" t="s">
        <v>50</v>
      </c>
      <c r="M18" s="65" t="s">
        <v>100</v>
      </c>
      <c r="N18" s="158"/>
      <c r="O18" s="15">
        <f t="shared" ref="O18:Q33" si="2">A18</f>
        <v>1</v>
      </c>
      <c r="P18" s="72">
        <f t="shared" si="2"/>
        <v>162</v>
      </c>
      <c r="Q18" s="242" t="str">
        <f t="shared" si="2"/>
        <v>ШОЛОХОВА Полина</v>
      </c>
      <c r="R18" s="13"/>
      <c r="S18" s="13"/>
      <c r="T18" s="13"/>
      <c r="U18" s="13"/>
      <c r="V18" s="13"/>
      <c r="W18" s="13"/>
      <c r="X18" s="13">
        <v>0</v>
      </c>
      <c r="Y18" s="13"/>
      <c r="Z18" s="13"/>
      <c r="AA18" s="13">
        <v>0</v>
      </c>
      <c r="AB18" s="13"/>
      <c r="AC18" s="13"/>
      <c r="AD18" s="13">
        <v>0</v>
      </c>
      <c r="AE18" s="13"/>
      <c r="AF18" s="13"/>
      <c r="AG18" s="13">
        <v>0</v>
      </c>
      <c r="AH18" s="13"/>
      <c r="AI18" s="13"/>
      <c r="AJ18" s="13">
        <v>0</v>
      </c>
      <c r="AK18" s="13"/>
      <c r="AL18" s="13"/>
      <c r="AM18" s="13">
        <v>0</v>
      </c>
      <c r="AN18" s="13"/>
      <c r="AO18" s="13"/>
      <c r="AP18" s="13" t="s">
        <v>854</v>
      </c>
      <c r="AQ18" s="13" t="s">
        <v>854</v>
      </c>
      <c r="AR18" s="13" t="s">
        <v>854</v>
      </c>
      <c r="AS18" s="13">
        <v>1</v>
      </c>
      <c r="AT18" s="13">
        <v>0</v>
      </c>
      <c r="AU18" s="77">
        <v>165</v>
      </c>
    </row>
    <row r="19" spans="1:59" s="177" customFormat="1" ht="15.95" customHeight="1">
      <c r="A19" s="59">
        <v>2</v>
      </c>
      <c r="B19" s="236">
        <v>864</v>
      </c>
      <c r="C19" s="237" t="s">
        <v>855</v>
      </c>
      <c r="D19" s="238">
        <v>36843</v>
      </c>
      <c r="E19" s="238" t="s">
        <v>11</v>
      </c>
      <c r="F19" s="243" t="s">
        <v>856</v>
      </c>
      <c r="G19" s="240" t="s">
        <v>108</v>
      </c>
      <c r="H19" s="233">
        <f t="shared" si="0"/>
        <v>2</v>
      </c>
      <c r="I19" s="233">
        <f t="shared" si="0"/>
        <v>1</v>
      </c>
      <c r="J19" s="233">
        <f t="shared" si="0"/>
        <v>165</v>
      </c>
      <c r="K19" s="53" t="str">
        <f t="shared" si="1"/>
        <v>I</v>
      </c>
      <c r="L19" s="241" t="s">
        <v>50</v>
      </c>
      <c r="M19" s="65" t="s">
        <v>857</v>
      </c>
      <c r="N19" s="158"/>
      <c r="O19" s="15">
        <f t="shared" si="2"/>
        <v>2</v>
      </c>
      <c r="P19" s="72">
        <f t="shared" si="2"/>
        <v>864</v>
      </c>
      <c r="Q19" s="242" t="str">
        <f t="shared" si="2"/>
        <v>МАТАСОВА Анна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>
        <v>0</v>
      </c>
      <c r="AH19" s="13"/>
      <c r="AI19" s="13"/>
      <c r="AJ19" s="13">
        <v>0</v>
      </c>
      <c r="AK19" s="13"/>
      <c r="AL19" s="13"/>
      <c r="AM19" s="13" t="s">
        <v>854</v>
      </c>
      <c r="AN19" s="13">
        <v>0</v>
      </c>
      <c r="AO19" s="13"/>
      <c r="AP19" s="13" t="s">
        <v>854</v>
      </c>
      <c r="AQ19" s="13" t="s">
        <v>854</v>
      </c>
      <c r="AR19" s="13" t="s">
        <v>854</v>
      </c>
      <c r="AS19" s="13">
        <v>2</v>
      </c>
      <c r="AT19" s="13">
        <v>1</v>
      </c>
      <c r="AU19" s="77">
        <v>165</v>
      </c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</row>
    <row r="20" spans="1:59" ht="15.95" customHeight="1">
      <c r="A20" s="59">
        <v>2</v>
      </c>
      <c r="B20" s="244">
        <v>113</v>
      </c>
      <c r="C20" s="245" t="s">
        <v>858</v>
      </c>
      <c r="D20" s="246">
        <v>37390</v>
      </c>
      <c r="E20" s="156" t="s">
        <v>11</v>
      </c>
      <c r="F20" s="247">
        <v>390</v>
      </c>
      <c r="G20" s="240" t="s">
        <v>629</v>
      </c>
      <c r="H20" s="233">
        <f t="shared" si="0"/>
        <v>2</v>
      </c>
      <c r="I20" s="233">
        <f t="shared" si="0"/>
        <v>1</v>
      </c>
      <c r="J20" s="233">
        <f t="shared" si="0"/>
        <v>165</v>
      </c>
      <c r="K20" s="53" t="str">
        <f t="shared" si="1"/>
        <v>I</v>
      </c>
      <c r="L20" s="241" t="s">
        <v>50</v>
      </c>
      <c r="M20" s="65" t="s">
        <v>100</v>
      </c>
      <c r="N20" s="158"/>
      <c r="O20" s="15">
        <f t="shared" si="2"/>
        <v>2</v>
      </c>
      <c r="P20" s="72">
        <f t="shared" si="2"/>
        <v>113</v>
      </c>
      <c r="Q20" s="242" t="str">
        <f t="shared" si="2"/>
        <v>ДАВЫДОВА Елизавета</v>
      </c>
      <c r="R20" s="248"/>
      <c r="S20" s="248"/>
      <c r="T20" s="248"/>
      <c r="U20" s="248"/>
      <c r="V20" s="248"/>
      <c r="W20" s="248"/>
      <c r="X20" s="248" t="s">
        <v>859</v>
      </c>
      <c r="Y20" s="248"/>
      <c r="Z20" s="248"/>
      <c r="AA20" s="248" t="s">
        <v>859</v>
      </c>
      <c r="AB20" s="248"/>
      <c r="AC20" s="248"/>
      <c r="AD20" s="248" t="s">
        <v>859</v>
      </c>
      <c r="AE20" s="248"/>
      <c r="AF20" s="248"/>
      <c r="AG20" s="234" t="s">
        <v>859</v>
      </c>
      <c r="AH20" s="234"/>
      <c r="AI20" s="234"/>
      <c r="AJ20" s="234" t="s">
        <v>859</v>
      </c>
      <c r="AK20" s="234"/>
      <c r="AL20" s="234"/>
      <c r="AM20" s="234" t="s">
        <v>854</v>
      </c>
      <c r="AN20" s="234" t="s">
        <v>859</v>
      </c>
      <c r="AO20" s="234"/>
      <c r="AP20" s="234" t="s">
        <v>854</v>
      </c>
      <c r="AQ20" s="234" t="s">
        <v>854</v>
      </c>
      <c r="AR20" s="234" t="s">
        <v>854</v>
      </c>
      <c r="AS20" s="249">
        <v>2</v>
      </c>
      <c r="AT20" s="249">
        <v>1</v>
      </c>
      <c r="AU20" s="250">
        <v>165</v>
      </c>
    </row>
    <row r="21" spans="1:59" ht="15.95" customHeight="1">
      <c r="A21" s="15">
        <v>4</v>
      </c>
      <c r="B21" s="236">
        <v>282</v>
      </c>
      <c r="C21" s="237" t="s">
        <v>860</v>
      </c>
      <c r="D21" s="238">
        <v>36674</v>
      </c>
      <c r="E21" s="238" t="s">
        <v>12</v>
      </c>
      <c r="F21" s="247">
        <v>24</v>
      </c>
      <c r="G21" s="240" t="s">
        <v>83</v>
      </c>
      <c r="H21" s="233">
        <f t="shared" si="0"/>
        <v>1</v>
      </c>
      <c r="I21" s="233">
        <f t="shared" si="0"/>
        <v>0</v>
      </c>
      <c r="J21" s="233">
        <f t="shared" si="0"/>
        <v>155</v>
      </c>
      <c r="K21" s="53" t="str">
        <f t="shared" si="1"/>
        <v>II</v>
      </c>
      <c r="L21" s="241" t="s">
        <v>50</v>
      </c>
      <c r="M21" s="69" t="s">
        <v>63</v>
      </c>
      <c r="N21" s="174"/>
      <c r="O21" s="15">
        <f t="shared" si="2"/>
        <v>4</v>
      </c>
      <c r="P21" s="72">
        <f t="shared" si="2"/>
        <v>282</v>
      </c>
      <c r="Q21" s="242" t="str">
        <f t="shared" si="2"/>
        <v>АСАНОВА Дарья</v>
      </c>
      <c r="R21" s="13"/>
      <c r="S21" s="13"/>
      <c r="T21" s="13"/>
      <c r="U21" s="13"/>
      <c r="V21" s="13"/>
      <c r="W21" s="13"/>
      <c r="X21" s="13"/>
      <c r="Y21" s="13"/>
      <c r="Z21" s="13"/>
      <c r="AA21" s="13">
        <v>0</v>
      </c>
      <c r="AB21" s="13"/>
      <c r="AC21" s="13"/>
      <c r="AD21" s="13">
        <v>0</v>
      </c>
      <c r="AE21" s="13"/>
      <c r="AF21" s="13"/>
      <c r="AG21" s="13">
        <v>0</v>
      </c>
      <c r="AH21" s="13"/>
      <c r="AI21" s="13"/>
      <c r="AJ21" s="13" t="s">
        <v>854</v>
      </c>
      <c r="AK21" s="13" t="s">
        <v>854</v>
      </c>
      <c r="AL21" s="13" t="s">
        <v>854</v>
      </c>
      <c r="AM21" s="13"/>
      <c r="AN21" s="13"/>
      <c r="AO21" s="13"/>
      <c r="AP21" s="13"/>
      <c r="AQ21" s="13"/>
      <c r="AR21" s="13"/>
      <c r="AS21" s="13">
        <v>1</v>
      </c>
      <c r="AT21" s="13">
        <v>0</v>
      </c>
      <c r="AU21" s="77">
        <v>155</v>
      </c>
    </row>
    <row r="22" spans="1:59" ht="15.95" customHeight="1">
      <c r="A22" s="59">
        <v>5</v>
      </c>
      <c r="B22" s="59">
        <v>241</v>
      </c>
      <c r="C22" s="245" t="s">
        <v>861</v>
      </c>
      <c r="D22" s="246">
        <v>37698</v>
      </c>
      <c r="E22" s="246" t="s">
        <v>12</v>
      </c>
      <c r="F22" s="247">
        <v>46</v>
      </c>
      <c r="G22" s="240" t="s">
        <v>83</v>
      </c>
      <c r="H22" s="233">
        <f t="shared" si="0"/>
        <v>3</v>
      </c>
      <c r="I22" s="233">
        <f t="shared" si="0"/>
        <v>2</v>
      </c>
      <c r="J22" s="233">
        <f t="shared" si="0"/>
        <v>150</v>
      </c>
      <c r="K22" s="53" t="str">
        <f t="shared" si="1"/>
        <v>II</v>
      </c>
      <c r="L22" s="241" t="s">
        <v>50</v>
      </c>
      <c r="M22" s="69" t="s">
        <v>63</v>
      </c>
      <c r="N22" s="158"/>
      <c r="O22" s="15">
        <f t="shared" si="2"/>
        <v>5</v>
      </c>
      <c r="P22" s="72">
        <f t="shared" si="2"/>
        <v>241</v>
      </c>
      <c r="Q22" s="242" t="str">
        <f t="shared" si="2"/>
        <v>БАРДАНОВА Елизавета</v>
      </c>
      <c r="R22" s="13"/>
      <c r="S22" s="13"/>
      <c r="T22" s="13"/>
      <c r="U22" s="13"/>
      <c r="V22" s="13"/>
      <c r="W22" s="13"/>
      <c r="X22" s="13">
        <v>0</v>
      </c>
      <c r="Y22" s="13"/>
      <c r="Z22" s="13"/>
      <c r="AA22" s="13">
        <v>0</v>
      </c>
      <c r="AB22" s="13"/>
      <c r="AC22" s="13"/>
      <c r="AD22" s="13" t="s">
        <v>854</v>
      </c>
      <c r="AE22" s="13" t="s">
        <v>854</v>
      </c>
      <c r="AF22" s="13">
        <v>0</v>
      </c>
      <c r="AG22" s="13" t="s">
        <v>854</v>
      </c>
      <c r="AH22" s="13" t="s">
        <v>854</v>
      </c>
      <c r="AI22" s="13" t="s">
        <v>854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>
        <v>3</v>
      </c>
      <c r="AT22" s="13">
        <v>2</v>
      </c>
      <c r="AU22" s="77">
        <v>150</v>
      </c>
    </row>
    <row r="23" spans="1:59" ht="15.95" customHeight="1">
      <c r="A23" s="15">
        <v>6</v>
      </c>
      <c r="B23" s="236">
        <v>872</v>
      </c>
      <c r="C23" s="237" t="s">
        <v>862</v>
      </c>
      <c r="D23" s="238">
        <v>37066</v>
      </c>
      <c r="E23" s="238" t="s">
        <v>13</v>
      </c>
      <c r="F23" s="239">
        <v>562</v>
      </c>
      <c r="G23" s="240" t="s">
        <v>114</v>
      </c>
      <c r="H23" s="233">
        <f t="shared" si="0"/>
        <v>1</v>
      </c>
      <c r="I23" s="233">
        <f t="shared" si="0"/>
        <v>0</v>
      </c>
      <c r="J23" s="233">
        <f t="shared" si="0"/>
        <v>145</v>
      </c>
      <c r="K23" s="53" t="str">
        <f t="shared" si="1"/>
        <v>III</v>
      </c>
      <c r="L23" s="241">
        <v>368</v>
      </c>
      <c r="M23" s="65" t="s">
        <v>857</v>
      </c>
      <c r="N23" s="158"/>
      <c r="O23" s="15">
        <f t="shared" si="2"/>
        <v>6</v>
      </c>
      <c r="P23" s="72">
        <f t="shared" si="2"/>
        <v>872</v>
      </c>
      <c r="Q23" s="237" t="str">
        <f t="shared" si="2"/>
        <v>ДЕДКОВА Светлана</v>
      </c>
      <c r="R23" s="234" t="s">
        <v>859</v>
      </c>
      <c r="S23" s="234"/>
      <c r="T23" s="234"/>
      <c r="U23" s="234" t="s">
        <v>859</v>
      </c>
      <c r="V23" s="234"/>
      <c r="W23" s="234"/>
      <c r="X23" s="234" t="s">
        <v>859</v>
      </c>
      <c r="Y23" s="234"/>
      <c r="Z23" s="234"/>
      <c r="AA23" s="234" t="s">
        <v>859</v>
      </c>
      <c r="AB23" s="234"/>
      <c r="AC23" s="234"/>
      <c r="AD23" s="234" t="s">
        <v>854</v>
      </c>
      <c r="AE23" s="234" t="s">
        <v>854</v>
      </c>
      <c r="AF23" s="234" t="s">
        <v>854</v>
      </c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50">
        <v>1</v>
      </c>
      <c r="AT23" s="250">
        <v>0</v>
      </c>
      <c r="AU23" s="250">
        <v>145</v>
      </c>
    </row>
    <row r="24" spans="1:59" ht="15.95" customHeight="1">
      <c r="A24" s="15">
        <v>7</v>
      </c>
      <c r="B24" s="236">
        <v>486</v>
      </c>
      <c r="C24" s="237" t="s">
        <v>95</v>
      </c>
      <c r="D24" s="238">
        <v>37807</v>
      </c>
      <c r="E24" s="238" t="s">
        <v>12</v>
      </c>
      <c r="F24" s="239">
        <v>500</v>
      </c>
      <c r="G24" s="240" t="s">
        <v>96</v>
      </c>
      <c r="H24" s="233">
        <f t="shared" si="0"/>
        <v>1</v>
      </c>
      <c r="I24" s="233">
        <f t="shared" si="0"/>
        <v>0</v>
      </c>
      <c r="J24" s="233">
        <f t="shared" si="0"/>
        <v>140</v>
      </c>
      <c r="K24" s="53" t="str">
        <f t="shared" si="1"/>
        <v>III</v>
      </c>
      <c r="L24" s="241">
        <v>314</v>
      </c>
      <c r="M24" s="65" t="s">
        <v>97</v>
      </c>
      <c r="N24" s="158"/>
      <c r="O24" s="15">
        <f t="shared" si="2"/>
        <v>7</v>
      </c>
      <c r="P24" s="72">
        <f t="shared" si="2"/>
        <v>486</v>
      </c>
      <c r="Q24" s="242" t="str">
        <f t="shared" si="2"/>
        <v>ГРИГОРЬЕВА Елизавета</v>
      </c>
      <c r="R24" s="13">
        <v>0</v>
      </c>
      <c r="S24" s="13"/>
      <c r="T24" s="13"/>
      <c r="U24" s="13">
        <v>0</v>
      </c>
      <c r="V24" s="13"/>
      <c r="W24" s="13"/>
      <c r="X24" s="13">
        <v>0</v>
      </c>
      <c r="Y24" s="13"/>
      <c r="Z24" s="13"/>
      <c r="AA24" s="13" t="s">
        <v>854</v>
      </c>
      <c r="AB24" s="13" t="s">
        <v>854</v>
      </c>
      <c r="AC24" s="13" t="s">
        <v>854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>
        <v>1</v>
      </c>
      <c r="AT24" s="13">
        <v>0</v>
      </c>
      <c r="AU24" s="77">
        <v>140</v>
      </c>
    </row>
    <row r="25" spans="1:59" ht="15.95" customHeight="1">
      <c r="A25" s="59">
        <v>7</v>
      </c>
      <c r="B25" s="236">
        <v>656</v>
      </c>
      <c r="C25" s="237" t="s">
        <v>863</v>
      </c>
      <c r="D25" s="238">
        <v>37899</v>
      </c>
      <c r="E25" s="238" t="s">
        <v>14</v>
      </c>
      <c r="F25" s="239">
        <v>641</v>
      </c>
      <c r="G25" s="240" t="s">
        <v>44</v>
      </c>
      <c r="H25" s="233">
        <f t="shared" si="0"/>
        <v>1</v>
      </c>
      <c r="I25" s="233">
        <f t="shared" si="0"/>
        <v>0</v>
      </c>
      <c r="J25" s="233">
        <f t="shared" si="0"/>
        <v>140</v>
      </c>
      <c r="K25" s="53" t="str">
        <f t="shared" si="1"/>
        <v>III</v>
      </c>
      <c r="L25" s="241">
        <v>314</v>
      </c>
      <c r="M25" s="65" t="s">
        <v>176</v>
      </c>
      <c r="N25" s="158"/>
      <c r="O25" s="15">
        <f t="shared" si="2"/>
        <v>7</v>
      </c>
      <c r="P25" s="72">
        <f t="shared" si="2"/>
        <v>656</v>
      </c>
      <c r="Q25" s="242" t="str">
        <f t="shared" si="2"/>
        <v>ЮРЧЕНКО Алина</v>
      </c>
      <c r="R25" s="248" t="s">
        <v>859</v>
      </c>
      <c r="S25" s="248"/>
      <c r="T25" s="248"/>
      <c r="U25" s="248" t="s">
        <v>859</v>
      </c>
      <c r="V25" s="248"/>
      <c r="W25" s="248"/>
      <c r="X25" s="248" t="s">
        <v>859</v>
      </c>
      <c r="Y25" s="248"/>
      <c r="Z25" s="248"/>
      <c r="AA25" s="248" t="s">
        <v>854</v>
      </c>
      <c r="AB25" s="248" t="s">
        <v>854</v>
      </c>
      <c r="AC25" s="248" t="s">
        <v>854</v>
      </c>
      <c r="AD25" s="248"/>
      <c r="AE25" s="248"/>
      <c r="AF25" s="248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50">
        <v>1</v>
      </c>
      <c r="AT25" s="250">
        <v>0</v>
      </c>
      <c r="AU25" s="250">
        <v>140</v>
      </c>
    </row>
    <row r="26" spans="1:59" ht="15.95" customHeight="1">
      <c r="A26" s="15">
        <v>9</v>
      </c>
      <c r="B26" s="236">
        <v>496</v>
      </c>
      <c r="C26" s="237" t="s">
        <v>649</v>
      </c>
      <c r="D26" s="238" t="s">
        <v>58</v>
      </c>
      <c r="E26" s="238" t="s">
        <v>17</v>
      </c>
      <c r="F26" s="239">
        <v>230</v>
      </c>
      <c r="G26" s="240" t="s">
        <v>54</v>
      </c>
      <c r="H26" s="233">
        <f t="shared" si="0"/>
        <v>1</v>
      </c>
      <c r="I26" s="233">
        <f t="shared" si="0"/>
        <v>0</v>
      </c>
      <c r="J26" s="233">
        <f t="shared" si="0"/>
        <v>135</v>
      </c>
      <c r="K26" s="53" t="str">
        <f t="shared" si="1"/>
        <v>1юн</v>
      </c>
      <c r="L26" s="241">
        <v>265</v>
      </c>
      <c r="M26" s="65" t="s">
        <v>59</v>
      </c>
      <c r="N26" s="158"/>
      <c r="O26" s="15">
        <f t="shared" si="2"/>
        <v>9</v>
      </c>
      <c r="P26" s="72">
        <f t="shared" si="2"/>
        <v>496</v>
      </c>
      <c r="Q26" s="242" t="str">
        <f t="shared" si="2"/>
        <v>КАРТОШОВА Алина</v>
      </c>
      <c r="R26" s="13">
        <v>0</v>
      </c>
      <c r="S26" s="13"/>
      <c r="T26" s="13"/>
      <c r="U26" s="13">
        <v>0</v>
      </c>
      <c r="V26" s="13"/>
      <c r="W26" s="13"/>
      <c r="X26" s="13" t="s">
        <v>854</v>
      </c>
      <c r="Y26" s="13" t="s">
        <v>854</v>
      </c>
      <c r="Z26" s="13" t="s">
        <v>854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>
        <v>1</v>
      </c>
      <c r="AT26" s="13">
        <v>0</v>
      </c>
      <c r="AU26" s="77">
        <v>135</v>
      </c>
    </row>
    <row r="27" spans="1:59" ht="15.95" customHeight="1">
      <c r="A27" s="15">
        <v>10</v>
      </c>
      <c r="B27" s="236">
        <v>751</v>
      </c>
      <c r="C27" s="237" t="s">
        <v>864</v>
      </c>
      <c r="D27" s="238">
        <v>37170</v>
      </c>
      <c r="E27" s="238" t="s">
        <v>12</v>
      </c>
      <c r="F27" s="239">
        <v>406</v>
      </c>
      <c r="G27" s="240" t="s">
        <v>96</v>
      </c>
      <c r="H27" s="233">
        <f t="shared" si="0"/>
        <v>1</v>
      </c>
      <c r="I27" s="233">
        <f t="shared" si="0"/>
        <v>0</v>
      </c>
      <c r="J27" s="233">
        <f t="shared" si="0"/>
        <v>130</v>
      </c>
      <c r="K27" s="53" t="str">
        <f t="shared" si="1"/>
        <v>1юн</v>
      </c>
      <c r="L27" s="241">
        <v>218</v>
      </c>
      <c r="M27" s="65" t="s">
        <v>110</v>
      </c>
      <c r="N27" s="158"/>
      <c r="O27" s="15">
        <f t="shared" si="2"/>
        <v>10</v>
      </c>
      <c r="P27" s="72">
        <f t="shared" si="2"/>
        <v>751</v>
      </c>
      <c r="Q27" s="242" t="str">
        <f t="shared" si="2"/>
        <v>ВАЙНШТЕЙН Екатерина</v>
      </c>
      <c r="R27" s="248" t="s">
        <v>859</v>
      </c>
      <c r="S27" s="248"/>
      <c r="T27" s="248"/>
      <c r="U27" s="248" t="s">
        <v>854</v>
      </c>
      <c r="V27" s="248" t="s">
        <v>854</v>
      </c>
      <c r="W27" s="248" t="s">
        <v>854</v>
      </c>
      <c r="X27" s="248"/>
      <c r="Y27" s="248"/>
      <c r="Z27" s="248"/>
      <c r="AA27" s="248"/>
      <c r="AB27" s="248"/>
      <c r="AC27" s="248"/>
      <c r="AD27" s="248"/>
      <c r="AE27" s="248"/>
      <c r="AF27" s="248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50">
        <v>1</v>
      </c>
      <c r="AT27" s="250">
        <v>0</v>
      </c>
      <c r="AU27" s="250">
        <v>130</v>
      </c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</row>
    <row r="28" spans="1:59" ht="15.95" customHeight="1">
      <c r="A28" s="59"/>
      <c r="B28" s="244">
        <v>2</v>
      </c>
      <c r="C28" s="245" t="s">
        <v>865</v>
      </c>
      <c r="D28" s="246" t="s">
        <v>106</v>
      </c>
      <c r="E28" s="156" t="s">
        <v>17</v>
      </c>
      <c r="F28" s="247">
        <v>303</v>
      </c>
      <c r="G28" s="240" t="s">
        <v>54</v>
      </c>
      <c r="H28" s="233"/>
      <c r="I28" s="233"/>
      <c r="J28" s="233" t="str">
        <f t="shared" si="0"/>
        <v>NM</v>
      </c>
      <c r="K28" s="53"/>
      <c r="L28" s="241"/>
      <c r="M28" s="65" t="s">
        <v>866</v>
      </c>
      <c r="N28" s="158"/>
      <c r="O28" s="15"/>
      <c r="P28" s="72">
        <f t="shared" si="2"/>
        <v>2</v>
      </c>
      <c r="Q28" s="242" t="str">
        <f t="shared" si="2"/>
        <v>НУРИЕВА Карина</v>
      </c>
      <c r="R28" s="248" t="s">
        <v>854</v>
      </c>
      <c r="S28" s="234" t="s">
        <v>854</v>
      </c>
      <c r="T28" s="234" t="s">
        <v>854</v>
      </c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50"/>
      <c r="AT28" s="250"/>
      <c r="AU28" s="250" t="s">
        <v>867</v>
      </c>
    </row>
    <row r="29" spans="1:59" ht="15.95" customHeight="1">
      <c r="B29" s="59">
        <v>3</v>
      </c>
      <c r="C29" s="245" t="s">
        <v>647</v>
      </c>
      <c r="D29" s="246" t="s">
        <v>106</v>
      </c>
      <c r="E29" s="246" t="s">
        <v>17</v>
      </c>
      <c r="F29" s="247">
        <v>303</v>
      </c>
      <c r="G29" s="240" t="s">
        <v>54</v>
      </c>
      <c r="H29" s="233"/>
      <c r="I29" s="233"/>
      <c r="J29" s="233" t="str">
        <f t="shared" si="0"/>
        <v>DNS</v>
      </c>
      <c r="K29" s="53"/>
      <c r="L29" s="241"/>
      <c r="M29" s="65" t="s">
        <v>128</v>
      </c>
      <c r="N29" s="158"/>
      <c r="O29" s="15"/>
      <c r="P29" s="72">
        <f t="shared" si="2"/>
        <v>3</v>
      </c>
      <c r="Q29" s="242" t="str">
        <f t="shared" si="2"/>
        <v>ФАТУЕВА Виктория</v>
      </c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51"/>
      <c r="AT29" s="251"/>
      <c r="AU29" s="250" t="s">
        <v>138</v>
      </c>
    </row>
    <row r="30" spans="1:59" ht="15.95" customHeight="1">
      <c r="A30" s="59"/>
      <c r="B30" s="236">
        <v>779</v>
      </c>
      <c r="C30" s="237" t="s">
        <v>868</v>
      </c>
      <c r="D30" s="238">
        <v>37791</v>
      </c>
      <c r="E30" s="238" t="s">
        <v>13</v>
      </c>
      <c r="F30" s="239">
        <v>406</v>
      </c>
      <c r="G30" s="240" t="s">
        <v>96</v>
      </c>
      <c r="H30" s="233"/>
      <c r="I30" s="233"/>
      <c r="J30" s="233" t="str">
        <f t="shared" si="0"/>
        <v>DNS</v>
      </c>
      <c r="K30" s="53"/>
      <c r="L30" s="241"/>
      <c r="M30" s="65" t="s">
        <v>869</v>
      </c>
      <c r="N30" s="158"/>
      <c r="O30" s="15"/>
      <c r="P30" s="72">
        <f t="shared" si="2"/>
        <v>779</v>
      </c>
      <c r="Q30" s="242" t="str">
        <f t="shared" si="2"/>
        <v>КОНОНЕНКО Апполинария</v>
      </c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77" t="s">
        <v>138</v>
      </c>
    </row>
    <row r="31" spans="1:59" ht="15.95" customHeight="1">
      <c r="A31" s="59"/>
      <c r="B31" s="59">
        <v>995</v>
      </c>
      <c r="C31" s="240" t="s">
        <v>148</v>
      </c>
      <c r="D31" s="114" t="s">
        <v>58</v>
      </c>
      <c r="E31" s="59" t="s">
        <v>11</v>
      </c>
      <c r="F31" s="253">
        <v>332</v>
      </c>
      <c r="G31" s="240" t="s">
        <v>44</v>
      </c>
      <c r="H31" s="233"/>
      <c r="I31" s="233"/>
      <c r="J31" s="233" t="str">
        <f t="shared" si="0"/>
        <v>DNS</v>
      </c>
      <c r="K31" s="53"/>
      <c r="L31" s="241" t="s">
        <v>50</v>
      </c>
      <c r="M31" s="65" t="s">
        <v>104</v>
      </c>
      <c r="N31" s="174"/>
      <c r="O31" s="15"/>
      <c r="P31" s="72">
        <f t="shared" si="2"/>
        <v>995</v>
      </c>
      <c r="Q31" s="242" t="str">
        <f t="shared" si="2"/>
        <v>АДАМ Амина</v>
      </c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77" t="s">
        <v>138</v>
      </c>
    </row>
    <row r="32" spans="1:59" ht="15.95" customHeight="1">
      <c r="A32" s="59"/>
      <c r="B32" s="244">
        <v>675</v>
      </c>
      <c r="C32" s="245" t="s">
        <v>870</v>
      </c>
      <c r="D32" s="246">
        <v>37847</v>
      </c>
      <c r="E32" s="156" t="s">
        <v>12</v>
      </c>
      <c r="F32" s="247">
        <v>430</v>
      </c>
      <c r="G32" s="240" t="s">
        <v>146</v>
      </c>
      <c r="H32" s="233"/>
      <c r="I32" s="233"/>
      <c r="J32" s="233" t="str">
        <f t="shared" si="0"/>
        <v>DNS</v>
      </c>
      <c r="K32" s="53"/>
      <c r="L32" s="254"/>
      <c r="M32" s="136" t="s">
        <v>789</v>
      </c>
      <c r="N32" s="174"/>
      <c r="O32" s="15"/>
      <c r="P32" s="72">
        <f t="shared" si="2"/>
        <v>675</v>
      </c>
      <c r="Q32" s="242" t="str">
        <f t="shared" si="2"/>
        <v>ГАПОНОВА Софья</v>
      </c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77" t="s">
        <v>138</v>
      </c>
    </row>
    <row r="33" spans="1:59" ht="15.95" customHeight="1">
      <c r="B33" s="236">
        <v>655</v>
      </c>
      <c r="C33" s="240" t="s">
        <v>871</v>
      </c>
      <c r="D33" s="238">
        <v>37625</v>
      </c>
      <c r="E33" s="238" t="s">
        <v>12</v>
      </c>
      <c r="F33" s="239">
        <v>430</v>
      </c>
      <c r="G33" s="240" t="s">
        <v>872</v>
      </c>
      <c r="H33" s="233"/>
      <c r="I33" s="233"/>
      <c r="J33" s="233" t="str">
        <f t="shared" si="0"/>
        <v>DNS</v>
      </c>
      <c r="K33" s="53"/>
      <c r="L33" s="254"/>
      <c r="M33" s="136" t="s">
        <v>873</v>
      </c>
      <c r="N33" s="158"/>
      <c r="O33" s="15"/>
      <c r="P33" s="72">
        <f t="shared" si="2"/>
        <v>655</v>
      </c>
      <c r="Q33" s="242" t="str">
        <f t="shared" si="2"/>
        <v>ЯКУШИНА Екатерина</v>
      </c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77" t="s">
        <v>138</v>
      </c>
    </row>
    <row r="34" spans="1:59">
      <c r="A34" s="59"/>
      <c r="B34" s="244"/>
      <c r="C34" s="255"/>
      <c r="D34" s="255"/>
      <c r="E34" s="156"/>
      <c r="F34" s="244"/>
      <c r="G34" s="115"/>
      <c r="H34" s="233"/>
      <c r="I34" s="233"/>
      <c r="J34" s="233"/>
      <c r="K34" s="53"/>
      <c r="L34" s="53"/>
      <c r="M34" s="256"/>
      <c r="N34" s="174"/>
      <c r="O34" s="15"/>
      <c r="P34" s="72"/>
      <c r="Q34" s="242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77"/>
    </row>
    <row r="35" spans="1:59">
      <c r="B35" s="59"/>
      <c r="C35" s="257"/>
      <c r="D35" s="257"/>
      <c r="E35" s="246"/>
      <c r="F35" s="258"/>
      <c r="G35" s="115"/>
      <c r="H35" s="233"/>
      <c r="I35" s="233"/>
      <c r="J35" s="233"/>
      <c r="K35" s="53"/>
      <c r="L35" s="53"/>
      <c r="M35" s="256"/>
      <c r="N35" s="158"/>
      <c r="O35" s="15"/>
      <c r="P35" s="72"/>
      <c r="Q35" s="242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50"/>
      <c r="AT35" s="250"/>
      <c r="AU35" s="250"/>
    </row>
    <row r="36" spans="1:59">
      <c r="B36" s="236"/>
      <c r="C36" s="259"/>
      <c r="D36" s="259"/>
      <c r="E36" s="238"/>
      <c r="F36" s="236"/>
      <c r="G36" s="115"/>
      <c r="H36" s="233"/>
      <c r="I36" s="233"/>
      <c r="J36" s="233"/>
      <c r="K36" s="53"/>
      <c r="L36" s="53"/>
      <c r="M36" s="256"/>
      <c r="N36" s="158"/>
      <c r="O36" s="15"/>
      <c r="P36" s="72"/>
      <c r="Q36" s="242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77"/>
    </row>
    <row r="37" spans="1:59">
      <c r="B37" s="236"/>
      <c r="C37" s="259"/>
      <c r="D37" s="259"/>
      <c r="E37" s="238"/>
      <c r="F37" s="236"/>
      <c r="G37" s="115"/>
      <c r="H37" s="233"/>
      <c r="I37" s="233"/>
      <c r="J37" s="233"/>
      <c r="K37" s="53"/>
      <c r="L37" s="53"/>
      <c r="M37" s="256"/>
      <c r="N37" s="174"/>
      <c r="O37" s="15"/>
      <c r="P37" s="72"/>
      <c r="Q37" s="242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77"/>
    </row>
    <row r="38" spans="1:59">
      <c r="B38" s="236"/>
      <c r="C38" s="259"/>
      <c r="D38" s="259"/>
      <c r="E38" s="238"/>
      <c r="F38" s="236"/>
      <c r="G38" s="115"/>
      <c r="H38" s="233"/>
      <c r="I38" s="233"/>
      <c r="J38" s="233"/>
      <c r="K38" s="53"/>
      <c r="L38" s="53"/>
      <c r="M38" s="256"/>
      <c r="N38" s="158"/>
      <c r="O38" s="15"/>
      <c r="P38" s="72"/>
      <c r="Q38" s="242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50"/>
      <c r="AT38" s="250"/>
      <c r="AU38" s="250"/>
    </row>
    <row r="39" spans="1:59">
      <c r="B39" s="244"/>
      <c r="C39" s="255"/>
      <c r="D39" s="255"/>
      <c r="E39" s="246"/>
      <c r="F39" s="244"/>
      <c r="G39" s="115"/>
      <c r="H39" s="233"/>
      <c r="I39" s="233"/>
      <c r="J39" s="233"/>
      <c r="K39" s="53"/>
      <c r="L39" s="53"/>
      <c r="M39" s="256"/>
      <c r="N39" s="158"/>
      <c r="O39" s="15"/>
      <c r="P39" s="72"/>
      <c r="Q39" s="242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49"/>
      <c r="AT39" s="249"/>
      <c r="AU39" s="250"/>
    </row>
    <row r="40" spans="1:59">
      <c r="A40" s="59"/>
      <c r="B40" s="236"/>
      <c r="C40" s="259"/>
      <c r="D40" s="259"/>
      <c r="E40" s="238"/>
      <c r="F40" s="236"/>
      <c r="G40" s="115"/>
      <c r="H40" s="233"/>
      <c r="I40" s="233"/>
      <c r="J40" s="233"/>
      <c r="K40" s="53"/>
      <c r="L40" s="53"/>
      <c r="M40" s="256"/>
      <c r="N40" s="174"/>
      <c r="O40" s="15"/>
      <c r="P40" s="72"/>
      <c r="Q40" s="24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77"/>
    </row>
    <row r="41" spans="1:59">
      <c r="B41" s="236"/>
      <c r="C41" s="259"/>
      <c r="D41" s="259"/>
      <c r="E41" s="238"/>
      <c r="F41" s="236"/>
      <c r="G41" s="115"/>
      <c r="H41" s="233"/>
      <c r="I41" s="233"/>
      <c r="J41" s="233"/>
      <c r="K41" s="53"/>
      <c r="L41" s="53"/>
      <c r="M41" s="256"/>
      <c r="N41" s="158"/>
      <c r="O41" s="15"/>
      <c r="P41" s="72"/>
      <c r="Q41" s="242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77"/>
    </row>
    <row r="42" spans="1:59">
      <c r="A42" s="59"/>
      <c r="B42" s="236"/>
      <c r="C42" s="259"/>
      <c r="D42" s="259"/>
      <c r="E42" s="238"/>
      <c r="F42" s="236"/>
      <c r="G42" s="115"/>
      <c r="H42" s="233"/>
      <c r="I42" s="233"/>
      <c r="J42" s="233"/>
      <c r="K42" s="53"/>
      <c r="L42" s="53"/>
      <c r="M42" s="256"/>
      <c r="N42" s="158"/>
      <c r="O42" s="15"/>
      <c r="P42" s="72"/>
      <c r="Q42" s="242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50"/>
      <c r="AT42" s="250"/>
      <c r="AU42" s="250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</row>
    <row r="43" spans="1:59">
      <c r="B43" s="244"/>
      <c r="C43" s="255"/>
      <c r="D43" s="255"/>
      <c r="E43" s="156"/>
      <c r="F43" s="244"/>
      <c r="G43" s="115"/>
      <c r="H43" s="233"/>
      <c r="I43" s="233"/>
      <c r="J43" s="233"/>
      <c r="K43" s="53"/>
      <c r="L43" s="53"/>
      <c r="M43" s="256"/>
      <c r="N43" s="158"/>
      <c r="O43" s="15"/>
      <c r="P43" s="72"/>
      <c r="Q43" s="242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77"/>
    </row>
    <row r="44" spans="1:59">
      <c r="A44" s="59"/>
      <c r="B44" s="236"/>
      <c r="C44" s="259"/>
      <c r="D44" s="259"/>
      <c r="E44" s="238"/>
      <c r="F44" s="236"/>
      <c r="G44" s="115"/>
      <c r="H44" s="233"/>
      <c r="I44" s="233"/>
      <c r="J44" s="233"/>
      <c r="K44" s="53"/>
      <c r="L44" s="53"/>
      <c r="M44" s="256"/>
      <c r="N44" s="174"/>
      <c r="O44" s="15"/>
      <c r="P44" s="72"/>
      <c r="Q44" s="24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77"/>
    </row>
    <row r="45" spans="1:59">
      <c r="B45" s="236"/>
      <c r="C45" s="259"/>
      <c r="D45" s="259"/>
      <c r="E45" s="238"/>
      <c r="F45" s="236"/>
      <c r="G45" s="115"/>
      <c r="H45" s="233"/>
      <c r="I45" s="233"/>
      <c r="J45" s="233"/>
      <c r="K45" s="53"/>
      <c r="L45" s="53"/>
      <c r="M45" s="256"/>
      <c r="N45" s="158"/>
      <c r="O45" s="15"/>
      <c r="P45" s="72"/>
      <c r="Q45" s="242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50"/>
      <c r="AT45" s="250"/>
      <c r="AU45" s="250"/>
    </row>
    <row r="46" spans="1:59">
      <c r="A46" s="59"/>
      <c r="B46" s="236"/>
      <c r="C46" s="259"/>
      <c r="D46" s="259"/>
      <c r="E46" s="238"/>
      <c r="F46" s="236"/>
      <c r="G46" s="115"/>
      <c r="H46" s="233"/>
      <c r="I46" s="233"/>
      <c r="J46" s="233"/>
      <c r="K46" s="53"/>
      <c r="L46" s="53"/>
      <c r="M46" s="256"/>
      <c r="N46" s="174"/>
      <c r="O46" s="15"/>
      <c r="P46" s="72"/>
      <c r="Q46" s="242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77"/>
    </row>
    <row r="47" spans="1:59">
      <c r="B47" s="244"/>
      <c r="C47" s="115"/>
      <c r="D47" s="255"/>
      <c r="E47" s="246"/>
      <c r="F47" s="244"/>
      <c r="G47" s="115"/>
      <c r="H47" s="233"/>
      <c r="I47" s="233"/>
      <c r="J47" s="233"/>
      <c r="K47" s="53"/>
      <c r="L47" s="53"/>
      <c r="M47" s="256"/>
      <c r="N47" s="158"/>
      <c r="O47" s="15"/>
      <c r="P47" s="72"/>
      <c r="Q47" s="242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59">
      <c r="B48" s="59"/>
      <c r="C48" s="257"/>
      <c r="D48" s="257"/>
      <c r="E48" s="246"/>
      <c r="F48" s="258"/>
      <c r="G48" s="115"/>
      <c r="H48" s="233"/>
      <c r="I48" s="233"/>
      <c r="J48" s="233"/>
      <c r="K48" s="53"/>
      <c r="L48" s="53"/>
      <c r="M48" s="256"/>
      <c r="N48" s="174"/>
      <c r="O48" s="15"/>
      <c r="P48" s="72"/>
      <c r="Q48" s="242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>
      <c r="A49" s="59"/>
      <c r="B49" s="236"/>
      <c r="C49" s="259"/>
      <c r="D49" s="259"/>
      <c r="E49" s="238"/>
      <c r="F49" s="236"/>
      <c r="G49" s="115"/>
      <c r="H49" s="233"/>
      <c r="I49" s="233"/>
      <c r="J49" s="233"/>
      <c r="K49" s="53"/>
      <c r="L49" s="53"/>
      <c r="M49" s="256"/>
      <c r="N49" s="260"/>
      <c r="O49" s="15"/>
      <c r="P49" s="72"/>
      <c r="Q49" s="242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49"/>
      <c r="AT49" s="249"/>
      <c r="AU49" s="250"/>
    </row>
    <row r="50" spans="1:47">
      <c r="B50" s="236"/>
      <c r="C50" s="259"/>
      <c r="D50" s="259"/>
      <c r="E50" s="238"/>
      <c r="F50" s="236"/>
      <c r="G50" s="115"/>
      <c r="H50" s="233"/>
      <c r="I50" s="233"/>
      <c r="J50" s="233"/>
      <c r="K50" s="53"/>
      <c r="L50" s="53"/>
      <c r="M50" s="256"/>
      <c r="N50" s="174"/>
      <c r="O50" s="15"/>
      <c r="P50" s="72"/>
      <c r="Q50" s="242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>
      <c r="B51" s="236"/>
      <c r="C51" s="259"/>
      <c r="D51" s="259"/>
      <c r="E51" s="238"/>
      <c r="F51" s="236"/>
      <c r="G51" s="115"/>
      <c r="H51" s="233"/>
      <c r="I51" s="233"/>
      <c r="J51" s="233"/>
      <c r="K51" s="53"/>
      <c r="L51" s="53"/>
      <c r="M51" s="256"/>
      <c r="N51" s="174"/>
      <c r="O51" s="15"/>
      <c r="P51" s="72"/>
      <c r="Q51" s="242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>
      <c r="C52" s="75" t="s">
        <v>150</v>
      </c>
      <c r="J52" s="76" t="s">
        <v>151</v>
      </c>
      <c r="M52" s="174"/>
      <c r="N52" s="174"/>
      <c r="Q52" s="75" t="s">
        <v>150</v>
      </c>
    </row>
    <row r="53" spans="1:47">
      <c r="C53" s="75"/>
      <c r="J53" s="76"/>
      <c r="M53" s="174"/>
      <c r="N53" s="174"/>
      <c r="Q53" s="75"/>
    </row>
    <row r="54" spans="1:47">
      <c r="C54" s="75" t="s">
        <v>152</v>
      </c>
      <c r="J54" s="76" t="s">
        <v>153</v>
      </c>
      <c r="M54" s="174"/>
      <c r="N54" s="174"/>
      <c r="Q54" s="75" t="s">
        <v>152</v>
      </c>
    </row>
    <row r="55" spans="1:47">
      <c r="M55" s="174"/>
      <c r="N55" s="174"/>
    </row>
    <row r="56" spans="1:47">
      <c r="M56" s="174"/>
      <c r="N56" s="174"/>
    </row>
    <row r="57" spans="1:47">
      <c r="M57" s="174"/>
      <c r="N57" s="174"/>
    </row>
    <row r="58" spans="1:47">
      <c r="M58" s="174"/>
      <c r="N58" s="174"/>
    </row>
    <row r="59" spans="1:47">
      <c r="M59" s="174"/>
      <c r="N59" s="174"/>
    </row>
    <row r="60" spans="1:47">
      <c r="M60" s="174"/>
      <c r="N60" s="174"/>
    </row>
    <row r="61" spans="1:47">
      <c r="M61" s="174"/>
      <c r="N61" s="174"/>
    </row>
    <row r="62" spans="1:47">
      <c r="M62" s="174"/>
      <c r="N62" s="174"/>
    </row>
    <row r="63" spans="1:47">
      <c r="M63" s="174"/>
      <c r="N63" s="174"/>
    </row>
    <row r="64" spans="1:47">
      <c r="M64" s="174"/>
      <c r="N64" s="174"/>
    </row>
    <row r="65" spans="13:14">
      <c r="M65" s="174"/>
      <c r="N65" s="174"/>
    </row>
    <row r="66" spans="13:14">
      <c r="M66" s="174"/>
      <c r="N66" s="174"/>
    </row>
    <row r="67" spans="13:14">
      <c r="M67" s="174"/>
      <c r="N67" s="174"/>
    </row>
    <row r="68" spans="13:14">
      <c r="M68" s="174"/>
      <c r="N68" s="174"/>
    </row>
    <row r="69" spans="13:14">
      <c r="M69" s="174"/>
      <c r="N69" s="174"/>
    </row>
    <row r="70" spans="13:14">
      <c r="M70" s="174"/>
      <c r="N70" s="174"/>
    </row>
    <row r="71" spans="13:14">
      <c r="M71" s="174"/>
      <c r="N71" s="174"/>
    </row>
    <row r="72" spans="13:14">
      <c r="M72" s="174"/>
      <c r="N72" s="174"/>
    </row>
    <row r="73" spans="13:14">
      <c r="M73" s="174"/>
      <c r="N73" s="174"/>
    </row>
    <row r="74" spans="13:14">
      <c r="M74" s="174"/>
      <c r="N74" s="174"/>
    </row>
    <row r="75" spans="13:14">
      <c r="M75" s="174"/>
      <c r="N75" s="174"/>
    </row>
    <row r="76" spans="13:14">
      <c r="M76" s="174"/>
      <c r="N76" s="174"/>
    </row>
    <row r="77" spans="13:14">
      <c r="M77" s="174"/>
      <c r="N77" s="174"/>
    </row>
    <row r="78" spans="13:14">
      <c r="M78" s="174"/>
      <c r="N78" s="174"/>
    </row>
    <row r="79" spans="13:14">
      <c r="M79" s="174"/>
      <c r="N79" s="174"/>
    </row>
    <row r="80" spans="13:14">
      <c r="M80" s="174"/>
      <c r="N80" s="174"/>
    </row>
    <row r="81" spans="13:14">
      <c r="M81" s="174"/>
      <c r="N81" s="174"/>
    </row>
    <row r="82" spans="13:14">
      <c r="M82" s="174"/>
      <c r="N82" s="174"/>
    </row>
    <row r="83" spans="13:14">
      <c r="M83" s="174"/>
      <c r="N83" s="174"/>
    </row>
  </sheetData>
  <mergeCells count="16">
    <mergeCell ref="AS14:AS16"/>
    <mergeCell ref="AT14:AT16"/>
    <mergeCell ref="AU14:AU16"/>
    <mergeCell ref="H16:I16"/>
    <mergeCell ref="AA14:AC14"/>
    <mergeCell ref="AD14:AF14"/>
    <mergeCell ref="AG14:AI14"/>
    <mergeCell ref="AJ14:AL14"/>
    <mergeCell ref="AM14:AO14"/>
    <mergeCell ref="AP14:AR14"/>
    <mergeCell ref="O14:O16"/>
    <mergeCell ref="P14:P16"/>
    <mergeCell ref="Q14:Q16"/>
    <mergeCell ref="R14:T14"/>
    <mergeCell ref="U14:W14"/>
    <mergeCell ref="X14:Z14"/>
  </mergeCells>
  <printOptions horizontalCentered="1"/>
  <pageMargins left="0.19685039370078741" right="0" top="0.39370078740157483" bottom="0.39370078740157483" header="0.31496062992125984" footer="0.31496062992125984"/>
  <pageSetup paperSize="9" scale="90" orientation="portrait" r:id="rId1"/>
  <headerFooter alignWithMargins="0">
    <oddFooter>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BW89"/>
  <sheetViews>
    <sheetView topLeftCell="A24" zoomScale="130" zoomScaleNormal="130" workbookViewId="0">
      <selection activeCell="G30" sqref="G30"/>
    </sheetView>
  </sheetViews>
  <sheetFormatPr defaultColWidth="9.140625" defaultRowHeight="15"/>
  <cols>
    <col min="1" max="1" width="4.5703125" style="15" customWidth="1"/>
    <col min="2" max="2" width="4.5703125" style="16" customWidth="1"/>
    <col min="3" max="3" width="21.7109375" style="24" customWidth="1"/>
    <col min="4" max="4" width="8.42578125" style="88" customWidth="1"/>
    <col min="5" max="5" width="4.7109375" style="88" customWidth="1"/>
    <col min="6" max="6" width="6.7109375" style="16" customWidth="1"/>
    <col min="7" max="7" width="14.7109375" style="16" customWidth="1"/>
    <col min="8" max="8" width="3.5703125" style="26" customWidth="1"/>
    <col min="9" max="9" width="3.5703125" style="13" customWidth="1"/>
    <col min="10" max="10" width="5.7109375" style="15" customWidth="1"/>
    <col min="11" max="11" width="5.28515625" style="15" customWidth="1"/>
    <col min="12" max="12" width="4.42578125" style="15" customWidth="1"/>
    <col min="13" max="13" width="22.85546875" style="16" customWidth="1"/>
    <col min="14" max="14" width="2" style="16" customWidth="1"/>
    <col min="15" max="15" width="3.140625" style="16" customWidth="1"/>
    <col min="16" max="16" width="4.140625" style="16" customWidth="1"/>
    <col min="17" max="17" width="21.85546875" style="16" customWidth="1"/>
    <col min="18" max="61" width="1.7109375" style="16" customWidth="1"/>
    <col min="62" max="62" width="4.5703125" style="16" customWidth="1"/>
    <col min="63" max="64" width="9.140625" style="16"/>
    <col min="65" max="74" width="5.5703125" style="16" hidden="1" customWidth="1"/>
    <col min="75" max="16384" width="9.140625" style="16"/>
  </cols>
  <sheetData>
    <row r="1" spans="1:74" ht="15.75">
      <c r="A1" s="54"/>
      <c r="B1" s="54"/>
      <c r="C1" s="54"/>
      <c r="D1" s="144"/>
      <c r="E1" s="144"/>
      <c r="F1" s="175"/>
      <c r="G1" s="176" t="s">
        <v>6</v>
      </c>
      <c r="H1" s="54"/>
      <c r="I1" s="54"/>
      <c r="J1" s="53"/>
      <c r="K1" s="53"/>
      <c r="L1" s="53"/>
      <c r="M1" s="177"/>
      <c r="N1" s="177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9"/>
      <c r="AH1" s="176" t="s">
        <v>6</v>
      </c>
      <c r="BM1" s="261">
        <v>0</v>
      </c>
      <c r="BN1" s="261">
        <v>130</v>
      </c>
      <c r="BO1" s="261">
        <v>140</v>
      </c>
      <c r="BP1" s="261">
        <v>150</v>
      </c>
      <c r="BQ1" s="261">
        <v>160</v>
      </c>
      <c r="BR1" s="261">
        <v>175</v>
      </c>
      <c r="BS1" s="261">
        <v>190</v>
      </c>
      <c r="BT1" s="261">
        <v>200</v>
      </c>
      <c r="BU1" s="261">
        <v>215</v>
      </c>
      <c r="BV1" s="261">
        <v>228</v>
      </c>
    </row>
    <row r="2" spans="1:74" ht="15.75">
      <c r="A2" s="54"/>
      <c r="B2" s="54"/>
      <c r="C2" s="54"/>
      <c r="D2" s="144"/>
      <c r="E2" s="144"/>
      <c r="F2" s="175"/>
      <c r="G2" s="176" t="s">
        <v>7</v>
      </c>
      <c r="H2" s="54"/>
      <c r="I2" s="54"/>
      <c r="J2" s="53"/>
      <c r="K2" s="53"/>
      <c r="L2" s="53"/>
      <c r="M2" s="177"/>
      <c r="N2" s="177"/>
      <c r="P2" s="181"/>
      <c r="Q2" s="182"/>
      <c r="R2" s="182"/>
      <c r="S2" s="182"/>
      <c r="T2" s="182"/>
      <c r="U2" s="182"/>
      <c r="V2" s="182"/>
      <c r="W2" s="183"/>
      <c r="X2" s="182"/>
      <c r="Y2" s="182"/>
      <c r="Z2" s="179"/>
      <c r="AH2" s="176" t="s">
        <v>7</v>
      </c>
      <c r="BM2" s="184" t="s">
        <v>17</v>
      </c>
      <c r="BN2" s="180" t="s">
        <v>16</v>
      </c>
      <c r="BO2" s="180" t="s">
        <v>15</v>
      </c>
      <c r="BP2" s="180" t="s">
        <v>14</v>
      </c>
      <c r="BQ2" s="180" t="s">
        <v>13</v>
      </c>
      <c r="BR2" s="180" t="s">
        <v>12</v>
      </c>
      <c r="BS2" s="180" t="s">
        <v>11</v>
      </c>
      <c r="BT2" s="185" t="s">
        <v>10</v>
      </c>
      <c r="BU2" s="180" t="s">
        <v>9</v>
      </c>
      <c r="BV2" s="180" t="s">
        <v>8</v>
      </c>
    </row>
    <row r="3" spans="1:74" ht="15.75">
      <c r="A3" s="54"/>
      <c r="B3" s="54"/>
      <c r="C3" s="54"/>
      <c r="D3" s="144"/>
      <c r="E3" s="144"/>
      <c r="F3" s="175"/>
      <c r="G3" s="176" t="s">
        <v>18</v>
      </c>
      <c r="H3" s="54"/>
      <c r="I3" s="54"/>
      <c r="J3" s="53"/>
      <c r="K3" s="53"/>
      <c r="L3" s="53"/>
      <c r="M3" s="177"/>
      <c r="N3" s="177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H3" s="176" t="s">
        <v>18</v>
      </c>
    </row>
    <row r="4" spans="1:74" ht="15" customHeight="1">
      <c r="A4" s="13"/>
      <c r="B4" s="13"/>
      <c r="C4" s="13"/>
      <c r="D4" s="77"/>
      <c r="E4" s="77"/>
      <c r="F4" s="14"/>
      <c r="G4" s="13"/>
      <c r="H4" s="13"/>
    </row>
    <row r="5" spans="1:74" ht="18.75">
      <c r="A5" s="13"/>
      <c r="B5" s="13"/>
      <c r="C5" s="13"/>
      <c r="D5" s="77"/>
      <c r="E5" s="77"/>
      <c r="F5" s="14"/>
      <c r="G5" s="262" t="s">
        <v>19</v>
      </c>
      <c r="H5" s="13"/>
    </row>
    <row r="6" spans="1:74" ht="18.75">
      <c r="A6" s="13"/>
      <c r="B6" s="13"/>
      <c r="C6" s="13"/>
      <c r="D6" s="77"/>
      <c r="E6" s="77"/>
      <c r="F6" s="14"/>
      <c r="G6" s="186" t="s">
        <v>20</v>
      </c>
      <c r="H6" s="13"/>
    </row>
    <row r="7" spans="1:74" ht="15" customHeight="1">
      <c r="G7" s="23"/>
    </row>
    <row r="8" spans="1:74" ht="20.25">
      <c r="F8" s="25"/>
      <c r="G8" s="187" t="s">
        <v>21</v>
      </c>
      <c r="AD8" s="188"/>
      <c r="AE8" s="188"/>
      <c r="AF8" s="188"/>
      <c r="AH8" s="188" t="s">
        <v>844</v>
      </c>
    </row>
    <row r="9" spans="1:74" ht="15" customHeight="1">
      <c r="F9" s="25"/>
      <c r="G9" s="189"/>
      <c r="AB9" s="190"/>
      <c r="AD9" s="190"/>
      <c r="AF9" s="190"/>
      <c r="AH9" s="190" t="s">
        <v>845</v>
      </c>
    </row>
    <row r="10" spans="1:74" ht="20.25">
      <c r="G10" s="263" t="s">
        <v>4</v>
      </c>
      <c r="K10" s="192"/>
      <c r="L10" s="192"/>
    </row>
    <row r="11" spans="1:74" ht="15" customHeight="1">
      <c r="A11" s="193"/>
      <c r="G11" s="86"/>
      <c r="J11" s="71"/>
      <c r="M11" s="194"/>
      <c r="N11" s="194"/>
      <c r="AB11" s="27"/>
      <c r="AD11" s="27"/>
      <c r="AF11" s="27"/>
      <c r="AH11" s="27" t="s">
        <v>4</v>
      </c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264"/>
    </row>
    <row r="12" spans="1:74" s="196" customFormat="1" ht="15.75">
      <c r="A12" s="195" t="s">
        <v>23</v>
      </c>
      <c r="C12" s="197"/>
      <c r="D12" s="198"/>
      <c r="E12" s="198"/>
      <c r="H12" s="199"/>
      <c r="J12" s="14"/>
      <c r="K12" s="14"/>
      <c r="L12" s="14"/>
      <c r="M12" s="116" t="s">
        <v>24</v>
      </c>
      <c r="N12" s="201"/>
      <c r="O12" s="195" t="s">
        <v>23</v>
      </c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02" t="str">
        <f>C16</f>
        <v xml:space="preserve">              11 марта 2018 г.</v>
      </c>
    </row>
    <row r="13" spans="1:74" ht="6" customHeight="1">
      <c r="A13" s="203"/>
      <c r="B13" s="203"/>
      <c r="C13" s="204"/>
      <c r="D13" s="204"/>
      <c r="E13" s="204"/>
      <c r="F13" s="204"/>
      <c r="G13" s="204"/>
      <c r="H13" s="204"/>
      <c r="I13" s="204"/>
      <c r="J13" s="205"/>
      <c r="K13" s="205"/>
      <c r="L13" s="205"/>
      <c r="M13" s="204"/>
      <c r="N13" s="53"/>
      <c r="O13" s="206"/>
      <c r="P13" s="207"/>
      <c r="Q13" s="208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10"/>
    </row>
    <row r="14" spans="1:74" ht="18" customHeight="1">
      <c r="A14" s="211" t="s">
        <v>25</v>
      </c>
      <c r="B14" s="212" t="s">
        <v>27</v>
      </c>
      <c r="C14" s="35" t="s">
        <v>28</v>
      </c>
      <c r="D14" s="266" t="s">
        <v>29</v>
      </c>
      <c r="E14" s="36" t="s">
        <v>30</v>
      </c>
      <c r="F14" s="36" t="s">
        <v>31</v>
      </c>
      <c r="G14" s="36" t="s">
        <v>32</v>
      </c>
      <c r="H14" s="44" t="s">
        <v>846</v>
      </c>
      <c r="I14" s="43" t="s">
        <v>847</v>
      </c>
      <c r="J14" s="215" t="s">
        <v>848</v>
      </c>
      <c r="K14" s="140" t="s">
        <v>34</v>
      </c>
      <c r="L14" s="216" t="s">
        <v>154</v>
      </c>
      <c r="M14" s="217" t="s">
        <v>36</v>
      </c>
      <c r="N14" s="218"/>
      <c r="O14" s="575" t="s">
        <v>25</v>
      </c>
      <c r="P14" s="577" t="s">
        <v>849</v>
      </c>
      <c r="Q14" s="579" t="s">
        <v>850</v>
      </c>
      <c r="R14" s="582">
        <v>145</v>
      </c>
      <c r="S14" s="582"/>
      <c r="T14" s="583"/>
      <c r="U14" s="572">
        <v>150</v>
      </c>
      <c r="V14" s="573"/>
      <c r="W14" s="574"/>
      <c r="X14" s="572">
        <v>155</v>
      </c>
      <c r="Y14" s="573"/>
      <c r="Z14" s="574"/>
      <c r="AA14" s="572">
        <v>160</v>
      </c>
      <c r="AB14" s="573"/>
      <c r="AC14" s="574"/>
      <c r="AD14" s="572">
        <v>165</v>
      </c>
      <c r="AE14" s="573"/>
      <c r="AF14" s="574"/>
      <c r="AG14" s="572">
        <v>170</v>
      </c>
      <c r="AH14" s="573"/>
      <c r="AI14" s="574"/>
      <c r="AJ14" s="572">
        <v>175</v>
      </c>
      <c r="AK14" s="573"/>
      <c r="AL14" s="574"/>
      <c r="AM14" s="572">
        <v>180</v>
      </c>
      <c r="AN14" s="573"/>
      <c r="AO14" s="574"/>
      <c r="AP14" s="572">
        <v>185</v>
      </c>
      <c r="AQ14" s="573"/>
      <c r="AR14" s="574"/>
      <c r="AS14" s="572">
        <v>190</v>
      </c>
      <c r="AT14" s="573"/>
      <c r="AU14" s="574"/>
      <c r="AV14" s="572">
        <v>200</v>
      </c>
      <c r="AW14" s="573"/>
      <c r="AX14" s="574"/>
      <c r="AY14" s="572">
        <v>204</v>
      </c>
      <c r="AZ14" s="573"/>
      <c r="BA14" s="574"/>
      <c r="BB14" s="572">
        <v>208</v>
      </c>
      <c r="BC14" s="573"/>
      <c r="BD14" s="574"/>
      <c r="BE14" s="572">
        <v>213</v>
      </c>
      <c r="BF14" s="573"/>
      <c r="BG14" s="574"/>
      <c r="BH14" s="564" t="s">
        <v>874</v>
      </c>
      <c r="BI14" s="564" t="s">
        <v>847</v>
      </c>
      <c r="BJ14" s="567" t="s">
        <v>848</v>
      </c>
    </row>
    <row r="15" spans="1:74" ht="3.95" customHeight="1">
      <c r="A15" s="219"/>
      <c r="B15" s="219"/>
      <c r="C15" s="220"/>
      <c r="D15" s="267"/>
      <c r="E15" s="42"/>
      <c r="F15" s="42"/>
      <c r="G15" s="42"/>
      <c r="H15" s="42"/>
      <c r="I15" s="42"/>
      <c r="J15" s="222"/>
      <c r="K15" s="222"/>
      <c r="L15" s="222"/>
      <c r="M15" s="42"/>
      <c r="N15" s="42"/>
      <c r="O15" s="576"/>
      <c r="P15" s="578"/>
      <c r="Q15" s="580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565"/>
      <c r="BI15" s="565"/>
      <c r="BJ15" s="568"/>
    </row>
    <row r="16" spans="1:74" ht="18" customHeight="1">
      <c r="A16" s="225"/>
      <c r="B16" s="44"/>
      <c r="C16" s="268" t="s">
        <v>875</v>
      </c>
      <c r="D16" s="269"/>
      <c r="E16" s="92"/>
      <c r="F16" s="92"/>
      <c r="G16" s="91" t="s">
        <v>876</v>
      </c>
      <c r="H16" s="584">
        <f>[14]Лист3!C13</f>
        <v>0.46527777777777773</v>
      </c>
      <c r="I16" s="585"/>
      <c r="J16" s="230"/>
      <c r="K16" s="44"/>
      <c r="L16" s="44"/>
      <c r="M16" s="51" t="s">
        <v>852</v>
      </c>
      <c r="N16" s="158"/>
      <c r="O16" s="566"/>
      <c r="P16" s="566"/>
      <c r="Q16" s="581"/>
      <c r="R16" s="232">
        <v>1</v>
      </c>
      <c r="S16" s="232">
        <v>2</v>
      </c>
      <c r="T16" s="232">
        <v>3</v>
      </c>
      <c r="U16" s="232">
        <v>1</v>
      </c>
      <c r="V16" s="232">
        <v>2</v>
      </c>
      <c r="W16" s="232">
        <v>3</v>
      </c>
      <c r="X16" s="232">
        <v>1</v>
      </c>
      <c r="Y16" s="232">
        <v>2</v>
      </c>
      <c r="Z16" s="232">
        <v>3</v>
      </c>
      <c r="AA16" s="232">
        <v>1</v>
      </c>
      <c r="AB16" s="232">
        <v>2</v>
      </c>
      <c r="AC16" s="232">
        <v>3</v>
      </c>
      <c r="AD16" s="232">
        <v>1</v>
      </c>
      <c r="AE16" s="232">
        <v>2</v>
      </c>
      <c r="AF16" s="232">
        <v>3</v>
      </c>
      <c r="AG16" s="232">
        <v>1</v>
      </c>
      <c r="AH16" s="232">
        <v>2</v>
      </c>
      <c r="AI16" s="232">
        <v>3</v>
      </c>
      <c r="AJ16" s="232">
        <v>1</v>
      </c>
      <c r="AK16" s="232">
        <v>2</v>
      </c>
      <c r="AL16" s="232">
        <v>3</v>
      </c>
      <c r="AM16" s="232">
        <v>1</v>
      </c>
      <c r="AN16" s="232">
        <v>2</v>
      </c>
      <c r="AO16" s="232">
        <v>3</v>
      </c>
      <c r="AP16" s="232">
        <v>1</v>
      </c>
      <c r="AQ16" s="232">
        <v>2</v>
      </c>
      <c r="AR16" s="232">
        <v>3</v>
      </c>
      <c r="AS16" s="232">
        <v>1</v>
      </c>
      <c r="AT16" s="232">
        <v>2</v>
      </c>
      <c r="AU16" s="232">
        <v>3</v>
      </c>
      <c r="AV16" s="232">
        <v>1</v>
      </c>
      <c r="AW16" s="232">
        <v>2</v>
      </c>
      <c r="AX16" s="232">
        <v>3</v>
      </c>
      <c r="AY16" s="232">
        <v>1</v>
      </c>
      <c r="AZ16" s="232">
        <v>2</v>
      </c>
      <c r="BA16" s="232">
        <v>3</v>
      </c>
      <c r="BB16" s="232">
        <v>1</v>
      </c>
      <c r="BC16" s="232">
        <v>2</v>
      </c>
      <c r="BD16" s="232">
        <v>3</v>
      </c>
      <c r="BE16" s="232">
        <v>1</v>
      </c>
      <c r="BF16" s="232">
        <v>2</v>
      </c>
      <c r="BG16" s="232">
        <v>3</v>
      </c>
      <c r="BH16" s="566"/>
      <c r="BI16" s="566"/>
      <c r="BJ16" s="569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</row>
    <row r="17" spans="1:75" ht="5.0999999999999996" customHeight="1">
      <c r="A17" s="129"/>
      <c r="B17" s="73"/>
      <c r="C17" s="150"/>
      <c r="D17" s="15"/>
      <c r="E17" s="192"/>
      <c r="F17" s="73"/>
      <c r="G17" s="122"/>
      <c r="H17" s="233"/>
      <c r="I17" s="233"/>
      <c r="J17" s="233"/>
      <c r="K17" s="53"/>
      <c r="L17" s="53"/>
      <c r="M17" s="158"/>
      <c r="N17" s="158"/>
      <c r="O17" s="15"/>
      <c r="P17" s="15"/>
      <c r="Q17" s="29"/>
      <c r="R17" s="234"/>
      <c r="S17" s="234"/>
      <c r="T17" s="234"/>
      <c r="U17" s="234"/>
      <c r="V17" s="234"/>
      <c r="W17" s="234"/>
      <c r="X17" s="234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15"/>
      <c r="BI17" s="15"/>
      <c r="BJ17" s="15"/>
    </row>
    <row r="18" spans="1:75" ht="15.95" customHeight="1">
      <c r="A18" s="253">
        <v>1</v>
      </c>
      <c r="B18" s="244">
        <v>160</v>
      </c>
      <c r="C18" s="245" t="s">
        <v>877</v>
      </c>
      <c r="D18" s="246">
        <v>36848</v>
      </c>
      <c r="E18" s="247" t="s">
        <v>10</v>
      </c>
      <c r="F18" s="247">
        <v>543</v>
      </c>
      <c r="G18" s="115" t="s">
        <v>99</v>
      </c>
      <c r="H18" s="233">
        <f t="shared" ref="H18:J30" si="0">BH18</f>
        <v>1</v>
      </c>
      <c r="I18" s="233">
        <f t="shared" si="0"/>
        <v>0</v>
      </c>
      <c r="J18" s="233">
        <f t="shared" si="0"/>
        <v>208</v>
      </c>
      <c r="K18" s="53" t="str">
        <f t="shared" ref="K18:K30" si="1">LOOKUP(J18,$BM$1:$BV$1,$BM$2:$BV$2)</f>
        <v>кмс</v>
      </c>
      <c r="L18" s="64" t="s">
        <v>50</v>
      </c>
      <c r="M18" s="65" t="s">
        <v>200</v>
      </c>
      <c r="N18" s="158"/>
      <c r="O18" s="15">
        <f t="shared" ref="O18:Q42" si="2">A18</f>
        <v>1</v>
      </c>
      <c r="P18" s="72">
        <f t="shared" si="2"/>
        <v>160</v>
      </c>
      <c r="Q18" s="245" t="str">
        <f t="shared" si="2"/>
        <v>НАТАЛЬЧУК Арсентий</v>
      </c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>
        <v>0</v>
      </c>
      <c r="AK18" s="252"/>
      <c r="AL18" s="252"/>
      <c r="AM18" s="252">
        <v>0</v>
      </c>
      <c r="AN18" s="252"/>
      <c r="AO18" s="252"/>
      <c r="AP18" s="252">
        <v>0</v>
      </c>
      <c r="AQ18" s="252"/>
      <c r="AR18" s="252"/>
      <c r="AS18" s="252">
        <v>0</v>
      </c>
      <c r="AT18" s="252"/>
      <c r="AU18" s="252"/>
      <c r="AV18" s="252">
        <v>0</v>
      </c>
      <c r="AW18" s="252"/>
      <c r="AX18" s="252"/>
      <c r="AY18" s="252">
        <v>0</v>
      </c>
      <c r="AZ18" s="252"/>
      <c r="BA18" s="252"/>
      <c r="BB18" s="252">
        <v>0</v>
      </c>
      <c r="BC18" s="252"/>
      <c r="BD18" s="252"/>
      <c r="BE18" s="252" t="s">
        <v>854</v>
      </c>
      <c r="BF18" s="252" t="s">
        <v>854</v>
      </c>
      <c r="BG18" s="252" t="s">
        <v>854</v>
      </c>
      <c r="BH18" s="252">
        <v>1</v>
      </c>
      <c r="BI18" s="252">
        <v>0</v>
      </c>
      <c r="BJ18" s="77">
        <v>208</v>
      </c>
    </row>
    <row r="19" spans="1:75" s="177" customFormat="1" ht="15.95" customHeight="1">
      <c r="A19" s="59">
        <v>2</v>
      </c>
      <c r="B19" s="59">
        <v>705</v>
      </c>
      <c r="C19" s="245" t="s">
        <v>878</v>
      </c>
      <c r="D19" s="246">
        <v>37495</v>
      </c>
      <c r="E19" s="270" t="s">
        <v>12</v>
      </c>
      <c r="F19" s="253">
        <v>377</v>
      </c>
      <c r="G19" s="115" t="s">
        <v>573</v>
      </c>
      <c r="H19" s="233">
        <f t="shared" si="0"/>
        <v>2</v>
      </c>
      <c r="I19" s="233">
        <f t="shared" si="0"/>
        <v>2</v>
      </c>
      <c r="J19" s="233">
        <f t="shared" si="0"/>
        <v>185</v>
      </c>
      <c r="K19" s="53" t="str">
        <f t="shared" si="1"/>
        <v>II</v>
      </c>
      <c r="L19" s="271" t="s">
        <v>50</v>
      </c>
      <c r="M19" s="65" t="s">
        <v>879</v>
      </c>
      <c r="N19" s="158"/>
      <c r="O19" s="15">
        <f t="shared" si="2"/>
        <v>2</v>
      </c>
      <c r="P19" s="72">
        <f t="shared" si="2"/>
        <v>705</v>
      </c>
      <c r="Q19" s="245" t="str">
        <f t="shared" si="2"/>
        <v>МОИСЕЕВ Тимофей</v>
      </c>
      <c r="R19" s="252"/>
      <c r="S19" s="252"/>
      <c r="T19" s="252"/>
      <c r="U19" s="252"/>
      <c r="V19" s="252"/>
      <c r="W19" s="252"/>
      <c r="X19" s="252"/>
      <c r="Y19" s="252"/>
      <c r="Z19" s="252"/>
      <c r="AA19" s="252">
        <v>0</v>
      </c>
      <c r="AB19" s="252"/>
      <c r="AC19" s="252"/>
      <c r="AD19" s="252">
        <v>0</v>
      </c>
      <c r="AE19" s="252"/>
      <c r="AF19" s="252"/>
      <c r="AG19" s="252">
        <v>0</v>
      </c>
      <c r="AH19" s="252"/>
      <c r="AI19" s="252"/>
      <c r="AJ19" s="252">
        <v>0</v>
      </c>
      <c r="AK19" s="252"/>
      <c r="AL19" s="252"/>
      <c r="AM19" s="252" t="s">
        <v>854</v>
      </c>
      <c r="AN19" s="252">
        <v>0</v>
      </c>
      <c r="AO19" s="252"/>
      <c r="AP19" s="252" t="s">
        <v>854</v>
      </c>
      <c r="AQ19" s="252">
        <v>0</v>
      </c>
      <c r="AR19" s="252"/>
      <c r="AS19" s="252" t="s">
        <v>854</v>
      </c>
      <c r="AT19" s="252" t="s">
        <v>854</v>
      </c>
      <c r="AU19" s="252" t="s">
        <v>854</v>
      </c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>
        <v>2</v>
      </c>
      <c r="BI19" s="252">
        <v>2</v>
      </c>
      <c r="BJ19" s="77">
        <v>185</v>
      </c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</row>
    <row r="20" spans="1:75" ht="15.95" customHeight="1">
      <c r="A20" s="59">
        <v>3</v>
      </c>
      <c r="B20" s="59">
        <v>168</v>
      </c>
      <c r="C20" s="272" t="s">
        <v>880</v>
      </c>
      <c r="D20" s="246">
        <v>37371</v>
      </c>
      <c r="E20" s="246" t="s">
        <v>13</v>
      </c>
      <c r="F20" s="247">
        <v>508</v>
      </c>
      <c r="G20" s="115" t="s">
        <v>99</v>
      </c>
      <c r="H20" s="233">
        <f t="shared" si="0"/>
        <v>2</v>
      </c>
      <c r="I20" s="233">
        <f t="shared" si="0"/>
        <v>3</v>
      </c>
      <c r="J20" s="233">
        <f t="shared" si="0"/>
        <v>170</v>
      </c>
      <c r="K20" s="53" t="str">
        <f t="shared" si="1"/>
        <v>III</v>
      </c>
      <c r="L20" s="64" t="s">
        <v>50</v>
      </c>
      <c r="M20" s="65" t="s">
        <v>200</v>
      </c>
      <c r="N20" s="158"/>
      <c r="O20" s="15">
        <f t="shared" si="2"/>
        <v>3</v>
      </c>
      <c r="P20" s="72">
        <f t="shared" si="2"/>
        <v>168</v>
      </c>
      <c r="Q20" s="245" t="str">
        <f t="shared" si="2"/>
        <v>ШАХОВ Георгий</v>
      </c>
      <c r="R20" s="234"/>
      <c r="S20" s="234"/>
      <c r="T20" s="234"/>
      <c r="U20" s="234"/>
      <c r="V20" s="234"/>
      <c r="W20" s="234"/>
      <c r="X20" s="234" t="s">
        <v>859</v>
      </c>
      <c r="Y20" s="234"/>
      <c r="Z20" s="234"/>
      <c r="AA20" s="234" t="s">
        <v>854</v>
      </c>
      <c r="AB20" s="234" t="s">
        <v>859</v>
      </c>
      <c r="AC20" s="234"/>
      <c r="AD20" s="234" t="s">
        <v>854</v>
      </c>
      <c r="AE20" s="234" t="s">
        <v>859</v>
      </c>
      <c r="AF20" s="234"/>
      <c r="AG20" s="234" t="s">
        <v>854</v>
      </c>
      <c r="AH20" s="234" t="s">
        <v>859</v>
      </c>
      <c r="AI20" s="234"/>
      <c r="AJ20" s="234" t="s">
        <v>854</v>
      </c>
      <c r="AK20" s="234" t="s">
        <v>854</v>
      </c>
      <c r="AL20" s="234" t="s">
        <v>854</v>
      </c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49">
        <v>2</v>
      </c>
      <c r="BI20" s="249">
        <v>3</v>
      </c>
      <c r="BJ20" s="250">
        <v>170</v>
      </c>
    </row>
    <row r="21" spans="1:75" ht="15.95" customHeight="1">
      <c r="A21" s="59">
        <v>4</v>
      </c>
      <c r="B21" s="244">
        <v>461</v>
      </c>
      <c r="C21" s="245" t="s">
        <v>881</v>
      </c>
      <c r="D21" s="246">
        <v>37137</v>
      </c>
      <c r="E21" s="246" t="s">
        <v>12</v>
      </c>
      <c r="F21" s="247">
        <v>500</v>
      </c>
      <c r="G21" s="115" t="s">
        <v>96</v>
      </c>
      <c r="H21" s="233">
        <f t="shared" si="0"/>
        <v>2</v>
      </c>
      <c r="I21" s="233">
        <f t="shared" si="0"/>
        <v>4</v>
      </c>
      <c r="J21" s="233">
        <f t="shared" si="0"/>
        <v>170</v>
      </c>
      <c r="K21" s="53" t="str">
        <f t="shared" si="1"/>
        <v>III</v>
      </c>
      <c r="L21" s="64">
        <v>382</v>
      </c>
      <c r="M21" s="65" t="s">
        <v>203</v>
      </c>
      <c r="N21" s="158"/>
      <c r="O21" s="15">
        <f t="shared" si="2"/>
        <v>4</v>
      </c>
      <c r="P21" s="72">
        <f t="shared" si="2"/>
        <v>461</v>
      </c>
      <c r="Q21" s="245" t="str">
        <f t="shared" si="2"/>
        <v>ЧЕРВОННЫХ Артем</v>
      </c>
      <c r="R21" s="248" t="s">
        <v>859</v>
      </c>
      <c r="S21" s="248"/>
      <c r="T21" s="248"/>
      <c r="U21" s="248" t="s">
        <v>854</v>
      </c>
      <c r="V21" s="248" t="s">
        <v>859</v>
      </c>
      <c r="W21" s="248"/>
      <c r="X21" s="248" t="s">
        <v>854</v>
      </c>
      <c r="Y21" s="248" t="s">
        <v>859</v>
      </c>
      <c r="Z21" s="248"/>
      <c r="AA21" s="248" t="s">
        <v>859</v>
      </c>
      <c r="AB21" s="248"/>
      <c r="AC21" s="248"/>
      <c r="AD21" s="248" t="s">
        <v>854</v>
      </c>
      <c r="AE21" s="248" t="s">
        <v>859</v>
      </c>
      <c r="AF21" s="248"/>
      <c r="AG21" s="234" t="s">
        <v>854</v>
      </c>
      <c r="AH21" s="234" t="s">
        <v>859</v>
      </c>
      <c r="AI21" s="234"/>
      <c r="AJ21" s="234" t="s">
        <v>854</v>
      </c>
      <c r="AK21" s="234" t="s">
        <v>854</v>
      </c>
      <c r="AL21" s="234" t="s">
        <v>854</v>
      </c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50">
        <v>2</v>
      </c>
      <c r="BI21" s="250">
        <v>4</v>
      </c>
      <c r="BJ21" s="250">
        <v>170</v>
      </c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</row>
    <row r="22" spans="1:75" ht="15.95" customHeight="1">
      <c r="A22" s="59">
        <v>5</v>
      </c>
      <c r="B22" s="59">
        <v>254</v>
      </c>
      <c r="C22" s="245" t="s">
        <v>882</v>
      </c>
      <c r="D22" s="246" t="s">
        <v>58</v>
      </c>
      <c r="E22" s="114" t="s">
        <v>13</v>
      </c>
      <c r="F22" s="253">
        <v>175</v>
      </c>
      <c r="G22" s="115" t="s">
        <v>62</v>
      </c>
      <c r="H22" s="233">
        <f t="shared" si="0"/>
        <v>3</v>
      </c>
      <c r="I22" s="233">
        <f t="shared" si="0"/>
        <v>2</v>
      </c>
      <c r="J22" s="233">
        <f t="shared" si="0"/>
        <v>170</v>
      </c>
      <c r="K22" s="53" t="str">
        <f t="shared" si="1"/>
        <v>III</v>
      </c>
      <c r="L22" s="64" t="s">
        <v>50</v>
      </c>
      <c r="M22" s="66" t="s">
        <v>63</v>
      </c>
      <c r="N22" s="158"/>
      <c r="O22" s="15">
        <f t="shared" si="2"/>
        <v>5</v>
      </c>
      <c r="P22" s="72">
        <f t="shared" si="2"/>
        <v>254</v>
      </c>
      <c r="Q22" s="245" t="str">
        <f t="shared" si="2"/>
        <v>БАШТА Ларион</v>
      </c>
      <c r="R22" s="13"/>
      <c r="S22" s="13"/>
      <c r="T22" s="13"/>
      <c r="U22" s="13"/>
      <c r="V22" s="13"/>
      <c r="W22" s="13"/>
      <c r="X22" s="13"/>
      <c r="Y22" s="13"/>
      <c r="Z22" s="13"/>
      <c r="AA22" s="13">
        <v>0</v>
      </c>
      <c r="AB22" s="13"/>
      <c r="AC22" s="13"/>
      <c r="AD22" s="13">
        <v>0</v>
      </c>
      <c r="AE22" s="13"/>
      <c r="AF22" s="13"/>
      <c r="AG22" s="13" t="s">
        <v>854</v>
      </c>
      <c r="AH22" s="13" t="s">
        <v>854</v>
      </c>
      <c r="AI22" s="13">
        <v>0</v>
      </c>
      <c r="AJ22" s="13" t="s">
        <v>854</v>
      </c>
      <c r="AK22" s="13" t="s">
        <v>854</v>
      </c>
      <c r="AL22" s="13" t="s">
        <v>854</v>
      </c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>
        <v>3</v>
      </c>
      <c r="BI22" s="13">
        <v>2</v>
      </c>
      <c r="BJ22" s="77">
        <v>170</v>
      </c>
    </row>
    <row r="23" spans="1:75" ht="15.95" customHeight="1">
      <c r="A23" s="59">
        <v>5</v>
      </c>
      <c r="B23" s="59">
        <v>262</v>
      </c>
      <c r="C23" s="245" t="s">
        <v>883</v>
      </c>
      <c r="D23" s="246" t="s">
        <v>127</v>
      </c>
      <c r="E23" s="270" t="s">
        <v>12</v>
      </c>
      <c r="F23" s="253">
        <v>150</v>
      </c>
      <c r="G23" s="115" t="s">
        <v>62</v>
      </c>
      <c r="H23" s="233">
        <f t="shared" si="0"/>
        <v>3</v>
      </c>
      <c r="I23" s="233">
        <f t="shared" si="0"/>
        <v>2</v>
      </c>
      <c r="J23" s="233">
        <f t="shared" si="0"/>
        <v>170</v>
      </c>
      <c r="K23" s="53" t="str">
        <f t="shared" si="1"/>
        <v>III</v>
      </c>
      <c r="L23" s="64" t="s">
        <v>50</v>
      </c>
      <c r="M23" s="66" t="s">
        <v>63</v>
      </c>
      <c r="N23" s="158"/>
      <c r="O23" s="15">
        <f t="shared" si="2"/>
        <v>5</v>
      </c>
      <c r="P23" s="72">
        <f t="shared" si="2"/>
        <v>262</v>
      </c>
      <c r="Q23" s="245" t="str">
        <f t="shared" si="2"/>
        <v>ЖИРНОВ Александр</v>
      </c>
      <c r="R23" s="13"/>
      <c r="S23" s="13"/>
      <c r="T23" s="13"/>
      <c r="U23" s="13"/>
      <c r="V23" s="13"/>
      <c r="W23" s="13"/>
      <c r="X23" s="13"/>
      <c r="Y23" s="13"/>
      <c r="Z23" s="13"/>
      <c r="AA23" s="13">
        <v>0</v>
      </c>
      <c r="AB23" s="13"/>
      <c r="AC23" s="13"/>
      <c r="AD23" s="13">
        <v>0</v>
      </c>
      <c r="AE23" s="13"/>
      <c r="AF23" s="13"/>
      <c r="AG23" s="13" t="s">
        <v>854</v>
      </c>
      <c r="AH23" s="13" t="s">
        <v>854</v>
      </c>
      <c r="AI23" s="13">
        <v>0</v>
      </c>
      <c r="AJ23" s="13" t="s">
        <v>854</v>
      </c>
      <c r="AK23" s="13" t="s">
        <v>854</v>
      </c>
      <c r="AL23" s="13" t="s">
        <v>854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>
        <v>3</v>
      </c>
      <c r="BI23" s="13">
        <v>2</v>
      </c>
      <c r="BJ23" s="77">
        <v>170</v>
      </c>
    </row>
    <row r="24" spans="1:75" ht="15.95" customHeight="1">
      <c r="A24" s="59">
        <v>7</v>
      </c>
      <c r="B24" s="244">
        <v>870</v>
      </c>
      <c r="C24" s="245" t="s">
        <v>884</v>
      </c>
      <c r="D24" s="246">
        <v>36777</v>
      </c>
      <c r="E24" s="246" t="s">
        <v>13</v>
      </c>
      <c r="F24" s="247">
        <v>196</v>
      </c>
      <c r="G24" s="115" t="s">
        <v>114</v>
      </c>
      <c r="H24" s="233">
        <f t="shared" si="0"/>
        <v>3</v>
      </c>
      <c r="I24" s="233">
        <f t="shared" si="0"/>
        <v>2</v>
      </c>
      <c r="J24" s="233">
        <f t="shared" si="0"/>
        <v>165</v>
      </c>
      <c r="K24" s="53" t="str">
        <f t="shared" si="1"/>
        <v>III</v>
      </c>
      <c r="L24" s="64" t="s">
        <v>50</v>
      </c>
      <c r="M24" s="65" t="s">
        <v>857</v>
      </c>
      <c r="N24" s="158"/>
      <c r="O24" s="15">
        <f t="shared" si="2"/>
        <v>7</v>
      </c>
      <c r="P24" s="72">
        <f t="shared" si="2"/>
        <v>870</v>
      </c>
      <c r="Q24" s="245" t="str">
        <f t="shared" si="2"/>
        <v>КУСЛИН Дмитрий</v>
      </c>
      <c r="R24" s="248"/>
      <c r="S24" s="248"/>
      <c r="T24" s="248"/>
      <c r="U24" s="248"/>
      <c r="V24" s="248"/>
      <c r="W24" s="248"/>
      <c r="X24" s="248"/>
      <c r="Y24" s="248"/>
      <c r="Z24" s="248"/>
      <c r="AA24" s="248" t="s">
        <v>859</v>
      </c>
      <c r="AB24" s="248"/>
      <c r="AC24" s="248"/>
      <c r="AD24" s="248" t="s">
        <v>854</v>
      </c>
      <c r="AE24" s="248" t="s">
        <v>854</v>
      </c>
      <c r="AF24" s="248" t="s">
        <v>859</v>
      </c>
      <c r="AG24" s="234" t="s">
        <v>854</v>
      </c>
      <c r="AH24" s="234" t="s">
        <v>854</v>
      </c>
      <c r="AI24" s="234" t="s">
        <v>854</v>
      </c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49">
        <v>3</v>
      </c>
      <c r="BI24" s="249">
        <v>2</v>
      </c>
      <c r="BJ24" s="250">
        <v>165</v>
      </c>
    </row>
    <row r="25" spans="1:75" ht="15.95" customHeight="1">
      <c r="A25" s="59">
        <v>8</v>
      </c>
      <c r="B25" s="244">
        <v>773</v>
      </c>
      <c r="C25" s="245" t="s">
        <v>885</v>
      </c>
      <c r="D25" s="246" t="s">
        <v>165</v>
      </c>
      <c r="E25" s="246" t="s">
        <v>14</v>
      </c>
      <c r="F25" s="247">
        <v>335</v>
      </c>
      <c r="G25" s="115" t="s">
        <v>96</v>
      </c>
      <c r="H25" s="233">
        <f t="shared" si="0"/>
        <v>1</v>
      </c>
      <c r="I25" s="233">
        <f t="shared" si="0"/>
        <v>0</v>
      </c>
      <c r="J25" s="233">
        <f t="shared" si="0"/>
        <v>160</v>
      </c>
      <c r="K25" s="53" t="str">
        <f t="shared" si="1"/>
        <v>III</v>
      </c>
      <c r="L25" s="64">
        <v>291</v>
      </c>
      <c r="M25" s="65" t="s">
        <v>166</v>
      </c>
      <c r="N25" s="174"/>
      <c r="O25" s="15">
        <f t="shared" si="2"/>
        <v>8</v>
      </c>
      <c r="P25" s="72">
        <f t="shared" si="2"/>
        <v>773</v>
      </c>
      <c r="Q25" s="245" t="str">
        <f t="shared" si="2"/>
        <v>СЕРОВ Евгений</v>
      </c>
      <c r="R25" s="13">
        <v>0</v>
      </c>
      <c r="S25" s="13"/>
      <c r="T25" s="13"/>
      <c r="U25" s="13">
        <v>0</v>
      </c>
      <c r="V25" s="13"/>
      <c r="W25" s="13"/>
      <c r="X25" s="13">
        <v>0</v>
      </c>
      <c r="Y25" s="13"/>
      <c r="Z25" s="13"/>
      <c r="AA25" s="13">
        <v>0</v>
      </c>
      <c r="AB25" s="13"/>
      <c r="AC25" s="13"/>
      <c r="AD25" s="13" t="s">
        <v>854</v>
      </c>
      <c r="AE25" s="13" t="s">
        <v>854</v>
      </c>
      <c r="AF25" s="13" t="s">
        <v>854</v>
      </c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>
        <v>1</v>
      </c>
      <c r="BI25" s="13">
        <v>0</v>
      </c>
      <c r="BJ25" s="77">
        <v>160</v>
      </c>
    </row>
    <row r="26" spans="1:75" ht="15.95" customHeight="1">
      <c r="A26" s="59">
        <v>9</v>
      </c>
      <c r="B26" s="59">
        <v>509</v>
      </c>
      <c r="C26" s="245" t="s">
        <v>886</v>
      </c>
      <c r="D26" s="246" t="s">
        <v>127</v>
      </c>
      <c r="E26" s="114" t="s">
        <v>17</v>
      </c>
      <c r="F26" s="253">
        <v>230</v>
      </c>
      <c r="G26" s="115" t="s">
        <v>54</v>
      </c>
      <c r="H26" s="233">
        <f t="shared" si="0"/>
        <v>1</v>
      </c>
      <c r="I26" s="233">
        <f t="shared" si="0"/>
        <v>1</v>
      </c>
      <c r="J26" s="233">
        <f t="shared" si="0"/>
        <v>160</v>
      </c>
      <c r="K26" s="53" t="str">
        <f t="shared" si="1"/>
        <v>III</v>
      </c>
      <c r="L26" s="64">
        <v>291</v>
      </c>
      <c r="M26" s="65" t="s">
        <v>59</v>
      </c>
      <c r="N26" s="158"/>
      <c r="O26" s="15">
        <f t="shared" si="2"/>
        <v>9</v>
      </c>
      <c r="P26" s="72">
        <f t="shared" si="2"/>
        <v>509</v>
      </c>
      <c r="Q26" s="245" t="str">
        <f t="shared" si="2"/>
        <v>УЛЬЯНЕНКОВ Степан</v>
      </c>
      <c r="R26" s="248"/>
      <c r="S26" s="248"/>
      <c r="T26" s="248"/>
      <c r="U26" s="248"/>
      <c r="V26" s="248"/>
      <c r="W26" s="248"/>
      <c r="X26" s="248" t="s">
        <v>854</v>
      </c>
      <c r="Y26" s="248" t="s">
        <v>859</v>
      </c>
      <c r="Z26" s="248"/>
      <c r="AA26" s="248" t="s">
        <v>859</v>
      </c>
      <c r="AB26" s="248"/>
      <c r="AC26" s="248"/>
      <c r="AD26" s="248" t="s">
        <v>854</v>
      </c>
      <c r="AE26" s="248" t="s">
        <v>854</v>
      </c>
      <c r="AF26" s="248" t="s">
        <v>854</v>
      </c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50">
        <v>1</v>
      </c>
      <c r="BI26" s="250">
        <v>1</v>
      </c>
      <c r="BJ26" s="250">
        <v>160</v>
      </c>
    </row>
    <row r="27" spans="1:75" ht="15.95" customHeight="1">
      <c r="A27" s="59">
        <v>10</v>
      </c>
      <c r="B27" s="59">
        <v>652</v>
      </c>
      <c r="C27" s="245" t="s">
        <v>887</v>
      </c>
      <c r="D27" s="246">
        <v>36848</v>
      </c>
      <c r="E27" s="114" t="s">
        <v>13</v>
      </c>
      <c r="F27" s="253">
        <v>641</v>
      </c>
      <c r="G27" s="115" t="s">
        <v>44</v>
      </c>
      <c r="H27" s="233">
        <f t="shared" si="0"/>
        <v>3</v>
      </c>
      <c r="I27" s="233">
        <f t="shared" si="0"/>
        <v>2</v>
      </c>
      <c r="J27" s="233">
        <f t="shared" si="0"/>
        <v>160</v>
      </c>
      <c r="K27" s="53" t="str">
        <f t="shared" si="1"/>
        <v>III</v>
      </c>
      <c r="L27" s="64">
        <v>291</v>
      </c>
      <c r="M27" s="65" t="s">
        <v>176</v>
      </c>
      <c r="N27" s="174"/>
      <c r="O27" s="15">
        <f t="shared" si="2"/>
        <v>10</v>
      </c>
      <c r="P27" s="72">
        <f t="shared" si="2"/>
        <v>652</v>
      </c>
      <c r="Q27" s="245" t="str">
        <f t="shared" si="2"/>
        <v>ШИРЯЕВ Иван</v>
      </c>
      <c r="R27" s="13">
        <v>0</v>
      </c>
      <c r="S27" s="13"/>
      <c r="T27" s="13"/>
      <c r="U27" s="13">
        <v>0</v>
      </c>
      <c r="V27" s="13"/>
      <c r="W27" s="13"/>
      <c r="X27" s="13">
        <v>0</v>
      </c>
      <c r="Y27" s="13"/>
      <c r="Z27" s="13"/>
      <c r="AA27" s="13" t="s">
        <v>854</v>
      </c>
      <c r="AB27" s="13" t="s">
        <v>854</v>
      </c>
      <c r="AC27" s="13">
        <v>0</v>
      </c>
      <c r="AD27" s="13" t="s">
        <v>854</v>
      </c>
      <c r="AE27" s="13" t="s">
        <v>854</v>
      </c>
      <c r="AF27" s="13" t="s">
        <v>854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>
        <v>3</v>
      </c>
      <c r="BI27" s="13">
        <v>2</v>
      </c>
      <c r="BJ27" s="77">
        <v>160</v>
      </c>
    </row>
    <row r="28" spans="1:75" ht="15.95" customHeight="1">
      <c r="A28" s="59">
        <v>11</v>
      </c>
      <c r="B28" s="59">
        <v>723</v>
      </c>
      <c r="C28" s="245" t="s">
        <v>888</v>
      </c>
      <c r="D28" s="246">
        <v>37691</v>
      </c>
      <c r="E28" s="270" t="s">
        <v>13</v>
      </c>
      <c r="F28" s="253">
        <v>242</v>
      </c>
      <c r="G28" s="115" t="s">
        <v>629</v>
      </c>
      <c r="H28" s="233">
        <f t="shared" si="0"/>
        <v>1</v>
      </c>
      <c r="I28" s="233">
        <f t="shared" si="0"/>
        <v>0</v>
      </c>
      <c r="J28" s="233">
        <f t="shared" si="0"/>
        <v>155</v>
      </c>
      <c r="K28" s="53" t="str">
        <f t="shared" si="1"/>
        <v>1юн</v>
      </c>
      <c r="L28" s="271" t="s">
        <v>50</v>
      </c>
      <c r="M28" s="65" t="s">
        <v>879</v>
      </c>
      <c r="N28" s="158"/>
      <c r="O28" s="15">
        <f t="shared" si="2"/>
        <v>11</v>
      </c>
      <c r="P28" s="72">
        <f t="shared" si="2"/>
        <v>723</v>
      </c>
      <c r="Q28" s="245" t="str">
        <f t="shared" si="2"/>
        <v>САГИДОВ Аслан</v>
      </c>
      <c r="R28" s="234" t="s">
        <v>859</v>
      </c>
      <c r="S28" s="234"/>
      <c r="T28" s="234"/>
      <c r="U28" s="234" t="s">
        <v>859</v>
      </c>
      <c r="V28" s="234"/>
      <c r="W28" s="234"/>
      <c r="X28" s="234" t="s">
        <v>859</v>
      </c>
      <c r="Y28" s="234"/>
      <c r="Z28" s="234"/>
      <c r="AA28" s="234" t="s">
        <v>854</v>
      </c>
      <c r="AB28" s="234" t="s">
        <v>854</v>
      </c>
      <c r="AC28" s="234" t="s">
        <v>854</v>
      </c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50">
        <v>1</v>
      </c>
      <c r="BI28" s="250">
        <v>0</v>
      </c>
      <c r="BJ28" s="250">
        <v>155</v>
      </c>
    </row>
    <row r="29" spans="1:75" ht="15.95" customHeight="1">
      <c r="A29" s="59">
        <v>11</v>
      </c>
      <c r="B29" s="59">
        <v>899</v>
      </c>
      <c r="C29" s="245" t="s">
        <v>693</v>
      </c>
      <c r="D29" s="246">
        <v>37137</v>
      </c>
      <c r="E29" s="114" t="s">
        <v>12</v>
      </c>
      <c r="F29" s="253">
        <v>562</v>
      </c>
      <c r="G29" s="115" t="s">
        <v>114</v>
      </c>
      <c r="H29" s="233">
        <f t="shared" si="0"/>
        <v>1</v>
      </c>
      <c r="I29" s="233">
        <f t="shared" si="0"/>
        <v>0</v>
      </c>
      <c r="J29" s="233">
        <f t="shared" si="0"/>
        <v>155</v>
      </c>
      <c r="K29" s="53" t="str">
        <f t="shared" si="1"/>
        <v>1юн</v>
      </c>
      <c r="L29" s="64">
        <v>249</v>
      </c>
      <c r="M29" s="65" t="s">
        <v>115</v>
      </c>
      <c r="N29" s="158"/>
      <c r="O29" s="15">
        <f t="shared" si="2"/>
        <v>11</v>
      </c>
      <c r="P29" s="72">
        <f t="shared" si="2"/>
        <v>899</v>
      </c>
      <c r="Q29" s="245" t="str">
        <f t="shared" si="2"/>
        <v>ЛЕОНОВ Всеволод</v>
      </c>
      <c r="R29" s="248" t="s">
        <v>859</v>
      </c>
      <c r="S29" s="248"/>
      <c r="T29" s="248"/>
      <c r="U29" s="248" t="s">
        <v>859</v>
      </c>
      <c r="V29" s="248"/>
      <c r="W29" s="248"/>
      <c r="X29" s="248" t="s">
        <v>859</v>
      </c>
      <c r="Y29" s="248"/>
      <c r="Z29" s="248"/>
      <c r="AA29" s="248" t="s">
        <v>854</v>
      </c>
      <c r="AB29" s="248" t="s">
        <v>854</v>
      </c>
      <c r="AC29" s="248" t="s">
        <v>854</v>
      </c>
      <c r="AD29" s="248"/>
      <c r="AE29" s="248"/>
      <c r="AF29" s="248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50">
        <v>1</v>
      </c>
      <c r="BI29" s="250">
        <v>0</v>
      </c>
      <c r="BJ29" s="250">
        <v>155</v>
      </c>
    </row>
    <row r="30" spans="1:75">
      <c r="A30" s="15">
        <v>11</v>
      </c>
      <c r="B30" s="244">
        <v>10</v>
      </c>
      <c r="C30" s="255" t="s">
        <v>889</v>
      </c>
      <c r="D30" s="246">
        <v>36772</v>
      </c>
      <c r="E30" s="246" t="s">
        <v>17</v>
      </c>
      <c r="F30" s="244">
        <v>303</v>
      </c>
      <c r="G30" s="115" t="s">
        <v>54</v>
      </c>
      <c r="H30" s="233">
        <f t="shared" si="0"/>
        <v>1</v>
      </c>
      <c r="I30" s="233">
        <f t="shared" si="0"/>
        <v>0</v>
      </c>
      <c r="J30" s="233">
        <f t="shared" si="0"/>
        <v>155</v>
      </c>
      <c r="K30" s="53" t="str">
        <f t="shared" si="1"/>
        <v>1юн</v>
      </c>
      <c r="L30" s="53">
        <v>249</v>
      </c>
      <c r="M30" s="256" t="s">
        <v>206</v>
      </c>
      <c r="N30" s="174"/>
      <c r="O30" s="15">
        <f t="shared" si="2"/>
        <v>11</v>
      </c>
      <c r="P30" s="72">
        <f t="shared" si="2"/>
        <v>10</v>
      </c>
      <c r="Q30" s="245" t="str">
        <f t="shared" si="2"/>
        <v xml:space="preserve">ЕФРЕМОВ Никита </v>
      </c>
      <c r="R30" s="13">
        <v>0</v>
      </c>
      <c r="S30" s="13"/>
      <c r="T30" s="13"/>
      <c r="U30" s="13">
        <v>0</v>
      </c>
      <c r="V30" s="13"/>
      <c r="W30" s="13"/>
      <c r="X30" s="13">
        <v>0</v>
      </c>
      <c r="Y30" s="13"/>
      <c r="Z30" s="13"/>
      <c r="AA30" s="13" t="s">
        <v>854</v>
      </c>
      <c r="AB30" s="13" t="s">
        <v>854</v>
      </c>
      <c r="AC30" s="13" t="s">
        <v>854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>
        <v>1</v>
      </c>
      <c r="BI30" s="13">
        <v>0</v>
      </c>
      <c r="BJ30" s="30">
        <v>155</v>
      </c>
    </row>
    <row r="31" spans="1:75" ht="15.95" customHeight="1">
      <c r="A31" s="59"/>
      <c r="B31" s="59">
        <v>14</v>
      </c>
      <c r="C31" s="272" t="s">
        <v>716</v>
      </c>
      <c r="D31" s="246" t="s">
        <v>127</v>
      </c>
      <c r="E31" s="246" t="s">
        <v>17</v>
      </c>
      <c r="F31" s="247">
        <v>303</v>
      </c>
      <c r="G31" s="115" t="s">
        <v>54</v>
      </c>
      <c r="H31" s="233"/>
      <c r="I31" s="233"/>
      <c r="J31" s="233" t="str">
        <f>BJ31</f>
        <v>NM</v>
      </c>
      <c r="K31" s="53"/>
      <c r="L31" s="64"/>
      <c r="M31" s="256" t="s">
        <v>206</v>
      </c>
      <c r="N31" s="158"/>
      <c r="O31" s="15">
        <f t="shared" si="2"/>
        <v>0</v>
      </c>
      <c r="P31" s="72">
        <f t="shared" si="2"/>
        <v>14</v>
      </c>
      <c r="Q31" s="245" t="str">
        <f t="shared" si="2"/>
        <v>ВЕСЕЛОВ Максим</v>
      </c>
      <c r="R31" s="248" t="s">
        <v>854</v>
      </c>
      <c r="S31" s="248" t="s">
        <v>854</v>
      </c>
      <c r="T31" s="248" t="s">
        <v>854</v>
      </c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50"/>
      <c r="BI31" s="250"/>
      <c r="BJ31" s="273" t="s">
        <v>867</v>
      </c>
    </row>
    <row r="32" spans="1:75" ht="15.95" customHeight="1">
      <c r="A32" s="59"/>
      <c r="B32" s="59">
        <v>779</v>
      </c>
      <c r="C32" s="245" t="s">
        <v>720</v>
      </c>
      <c r="D32" s="246" t="s">
        <v>106</v>
      </c>
      <c r="E32" s="270" t="s">
        <v>14</v>
      </c>
      <c r="F32" s="253">
        <v>335</v>
      </c>
      <c r="G32" s="115" t="s">
        <v>96</v>
      </c>
      <c r="H32" s="233"/>
      <c r="I32" s="233"/>
      <c r="J32" s="233" t="str">
        <f>BJ32</f>
        <v>NM</v>
      </c>
      <c r="K32" s="53"/>
      <c r="L32" s="64"/>
      <c r="M32" s="256" t="s">
        <v>166</v>
      </c>
      <c r="N32" s="158"/>
      <c r="O32" s="15">
        <f t="shared" si="2"/>
        <v>0</v>
      </c>
      <c r="P32" s="72">
        <f t="shared" si="2"/>
        <v>779</v>
      </c>
      <c r="Q32" s="245" t="str">
        <f t="shared" si="2"/>
        <v>АНТОНЕНКО Николай</v>
      </c>
      <c r="R32" s="13" t="s">
        <v>854</v>
      </c>
      <c r="S32" s="13" t="s">
        <v>854</v>
      </c>
      <c r="T32" s="13" t="s">
        <v>854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77" t="s">
        <v>867</v>
      </c>
    </row>
    <row r="33" spans="1:75" ht="15.95" customHeight="1">
      <c r="A33" s="59"/>
      <c r="B33" s="244">
        <v>824</v>
      </c>
      <c r="C33" s="245" t="s">
        <v>890</v>
      </c>
      <c r="D33" s="246">
        <v>37378</v>
      </c>
      <c r="E33" s="246" t="s">
        <v>13</v>
      </c>
      <c r="F33" s="247">
        <v>562</v>
      </c>
      <c r="G33" s="115" t="s">
        <v>114</v>
      </c>
      <c r="H33" s="233"/>
      <c r="I33" s="233"/>
      <c r="J33" s="233" t="str">
        <f>BJ33</f>
        <v>NM</v>
      </c>
      <c r="K33" s="53"/>
      <c r="L33" s="64"/>
      <c r="M33" s="256" t="s">
        <v>857</v>
      </c>
      <c r="N33" s="158"/>
      <c r="O33" s="15">
        <f t="shared" si="2"/>
        <v>0</v>
      </c>
      <c r="P33" s="72">
        <f t="shared" si="2"/>
        <v>824</v>
      </c>
      <c r="Q33" s="245" t="str">
        <f t="shared" si="2"/>
        <v>БОГОМОЛОВ Никита</v>
      </c>
      <c r="R33" s="248" t="s">
        <v>854</v>
      </c>
      <c r="S33" s="234" t="s">
        <v>854</v>
      </c>
      <c r="T33" s="234" t="s">
        <v>854</v>
      </c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50"/>
      <c r="BI33" s="250"/>
      <c r="BJ33" s="250" t="s">
        <v>867</v>
      </c>
    </row>
    <row r="34" spans="1:75" ht="15.95" customHeight="1">
      <c r="B34" s="244">
        <v>70</v>
      </c>
      <c r="C34" s="245" t="s">
        <v>728</v>
      </c>
      <c r="D34" s="246">
        <v>37585</v>
      </c>
      <c r="E34" s="246" t="s">
        <v>16</v>
      </c>
      <c r="F34" s="247">
        <v>517</v>
      </c>
      <c r="G34" s="115" t="s">
        <v>68</v>
      </c>
      <c r="H34" s="233"/>
      <c r="I34" s="233"/>
      <c r="J34" s="233" t="str">
        <f>BJ34</f>
        <v>NM</v>
      </c>
      <c r="K34" s="53"/>
      <c r="L34" s="64"/>
      <c r="M34" s="256" t="s">
        <v>182</v>
      </c>
      <c r="N34" s="158"/>
      <c r="O34" s="15">
        <f t="shared" si="2"/>
        <v>0</v>
      </c>
      <c r="P34" s="72">
        <f t="shared" si="2"/>
        <v>70</v>
      </c>
      <c r="Q34" s="245" t="str">
        <f t="shared" si="2"/>
        <v>МАЛЫГИН Андрей</v>
      </c>
      <c r="R34" s="13" t="s">
        <v>854</v>
      </c>
      <c r="S34" s="13" t="s">
        <v>854</v>
      </c>
      <c r="T34" s="13" t="s">
        <v>854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30" t="s">
        <v>867</v>
      </c>
    </row>
    <row r="35" spans="1:75" ht="15.95" customHeight="1">
      <c r="A35" s="59"/>
      <c r="B35" s="59">
        <v>454</v>
      </c>
      <c r="C35" s="245" t="s">
        <v>891</v>
      </c>
      <c r="D35" s="246">
        <v>36976</v>
      </c>
      <c r="E35" s="270" t="s">
        <v>13</v>
      </c>
      <c r="F35" s="253">
        <v>500</v>
      </c>
      <c r="G35" s="115" t="s">
        <v>96</v>
      </c>
      <c r="H35" s="233"/>
      <c r="I35" s="233"/>
      <c r="J35" s="233" t="str">
        <f>BJ35</f>
        <v>NM</v>
      </c>
      <c r="K35" s="53"/>
      <c r="L35" s="64"/>
      <c r="M35" s="256" t="s">
        <v>203</v>
      </c>
      <c r="N35" s="158"/>
      <c r="O35" s="15">
        <f t="shared" si="2"/>
        <v>0</v>
      </c>
      <c r="P35" s="72">
        <f t="shared" si="2"/>
        <v>454</v>
      </c>
      <c r="Q35" s="245" t="str">
        <f t="shared" si="2"/>
        <v>ГАЛЯМОВ Денис</v>
      </c>
      <c r="R35" s="234" t="s">
        <v>854</v>
      </c>
      <c r="S35" s="234" t="s">
        <v>854</v>
      </c>
      <c r="T35" s="234" t="s">
        <v>854</v>
      </c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49"/>
      <c r="BI35" s="249"/>
      <c r="BJ35" s="250" t="s">
        <v>867</v>
      </c>
    </row>
    <row r="36" spans="1:75" ht="15.95" customHeight="1">
      <c r="A36" s="59"/>
      <c r="B36" s="59">
        <v>815</v>
      </c>
      <c r="C36" s="245" t="s">
        <v>892</v>
      </c>
      <c r="D36" s="246">
        <v>36809</v>
      </c>
      <c r="E36" s="114" t="s">
        <v>11</v>
      </c>
      <c r="F36" s="253">
        <v>349</v>
      </c>
      <c r="G36" s="115" t="s">
        <v>114</v>
      </c>
      <c r="H36" s="233"/>
      <c r="I36" s="233"/>
      <c r="J36" s="233" t="s">
        <v>138</v>
      </c>
      <c r="K36" s="53"/>
      <c r="L36" s="64" t="s">
        <v>50</v>
      </c>
      <c r="M36" s="256" t="s">
        <v>857</v>
      </c>
      <c r="N36" s="158"/>
      <c r="O36" s="15">
        <f t="shared" si="2"/>
        <v>0</v>
      </c>
      <c r="P36" s="72">
        <f t="shared" si="2"/>
        <v>815</v>
      </c>
      <c r="Q36" s="245" t="str">
        <f t="shared" si="2"/>
        <v>ФРЫГИН Егор</v>
      </c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49"/>
      <c r="BI36" s="249"/>
      <c r="BJ36" s="250" t="s">
        <v>138</v>
      </c>
    </row>
    <row r="37" spans="1:75" ht="15.95" customHeight="1">
      <c r="A37" s="59"/>
      <c r="B37" s="244">
        <v>196</v>
      </c>
      <c r="C37" s="245" t="s">
        <v>893</v>
      </c>
      <c r="D37" s="246">
        <v>36853</v>
      </c>
      <c r="E37" s="246" t="s">
        <v>16</v>
      </c>
      <c r="F37" s="247">
        <v>517</v>
      </c>
      <c r="G37" s="115" t="s">
        <v>68</v>
      </c>
      <c r="H37" s="233"/>
      <c r="I37" s="233"/>
      <c r="J37" s="233" t="str">
        <f t="shared" ref="J37:J42" si="3">BJ37</f>
        <v>DNS</v>
      </c>
      <c r="K37" s="53"/>
      <c r="L37" s="64"/>
      <c r="M37" s="256" t="s">
        <v>182</v>
      </c>
      <c r="N37" s="158"/>
      <c r="O37" s="15">
        <f t="shared" si="2"/>
        <v>0</v>
      </c>
      <c r="P37" s="72">
        <f t="shared" si="2"/>
        <v>196</v>
      </c>
      <c r="Q37" s="245" t="str">
        <f t="shared" si="2"/>
        <v>ЮЖАКОВ Даниил</v>
      </c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30" t="s">
        <v>138</v>
      </c>
    </row>
    <row r="38" spans="1:75" ht="15.95" customHeight="1">
      <c r="A38" s="59"/>
      <c r="B38" s="244">
        <v>665</v>
      </c>
      <c r="C38" s="245" t="s">
        <v>894</v>
      </c>
      <c r="D38" s="246">
        <v>36960</v>
      </c>
      <c r="E38" s="246" t="s">
        <v>12</v>
      </c>
      <c r="F38" s="247">
        <v>430</v>
      </c>
      <c r="G38" s="115" t="s">
        <v>146</v>
      </c>
      <c r="H38" s="233"/>
      <c r="I38" s="233"/>
      <c r="J38" s="233" t="str">
        <f t="shared" si="3"/>
        <v>DNS</v>
      </c>
      <c r="K38" s="53"/>
      <c r="L38" s="135"/>
      <c r="M38" s="256" t="s">
        <v>895</v>
      </c>
      <c r="N38" s="174"/>
      <c r="O38" s="15">
        <f t="shared" si="2"/>
        <v>0</v>
      </c>
      <c r="P38" s="72">
        <f t="shared" si="2"/>
        <v>665</v>
      </c>
      <c r="Q38" s="245" t="str">
        <f t="shared" si="2"/>
        <v>СЕЛЮТИН Никита</v>
      </c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77" t="s">
        <v>138</v>
      </c>
    </row>
    <row r="39" spans="1:75" ht="15.95" customHeight="1">
      <c r="A39" s="59"/>
      <c r="B39" s="244">
        <v>241</v>
      </c>
      <c r="C39" s="245" t="s">
        <v>896</v>
      </c>
      <c r="D39" s="246" t="s">
        <v>106</v>
      </c>
      <c r="E39" s="246" t="s">
        <v>12</v>
      </c>
      <c r="F39" s="247">
        <v>683</v>
      </c>
      <c r="G39" s="115" t="s">
        <v>83</v>
      </c>
      <c r="H39" s="233"/>
      <c r="I39" s="233"/>
      <c r="J39" s="233" t="str">
        <f t="shared" si="3"/>
        <v>DNS</v>
      </c>
      <c r="K39" s="53"/>
      <c r="L39" s="64" t="s">
        <v>50</v>
      </c>
      <c r="M39" s="256" t="s">
        <v>63</v>
      </c>
      <c r="N39" s="158"/>
      <c r="O39" s="15">
        <f t="shared" si="2"/>
        <v>0</v>
      </c>
      <c r="P39" s="72">
        <f t="shared" si="2"/>
        <v>241</v>
      </c>
      <c r="Q39" s="245" t="str">
        <f t="shared" si="2"/>
        <v>ЛИСИЦЫН Ильдар</v>
      </c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49"/>
      <c r="BI39" s="249"/>
      <c r="BJ39" s="250" t="s">
        <v>138</v>
      </c>
      <c r="BW39" s="177"/>
    </row>
    <row r="40" spans="1:75" ht="15.95" customHeight="1">
      <c r="A40" s="59"/>
      <c r="B40" s="244">
        <v>677</v>
      </c>
      <c r="C40" s="245" t="s">
        <v>897</v>
      </c>
      <c r="D40" s="246">
        <v>37072</v>
      </c>
      <c r="E40" s="246" t="s">
        <v>12</v>
      </c>
      <c r="F40" s="247">
        <v>430</v>
      </c>
      <c r="G40" s="115" t="s">
        <v>146</v>
      </c>
      <c r="H40" s="233"/>
      <c r="I40" s="233"/>
      <c r="J40" s="233" t="str">
        <f t="shared" si="3"/>
        <v>DNS</v>
      </c>
      <c r="K40" s="53"/>
      <c r="L40" s="121"/>
      <c r="M40" s="256" t="s">
        <v>739</v>
      </c>
      <c r="N40" s="158"/>
      <c r="O40" s="15">
        <f t="shared" si="2"/>
        <v>0</v>
      </c>
      <c r="P40" s="72">
        <f t="shared" si="2"/>
        <v>677</v>
      </c>
      <c r="Q40" s="245" t="str">
        <f t="shared" si="2"/>
        <v>ВАСИЛЬЕВ Артур</v>
      </c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77" t="s">
        <v>138</v>
      </c>
    </row>
    <row r="41" spans="1:75" ht="15.95" customHeight="1">
      <c r="B41" s="244">
        <v>629</v>
      </c>
      <c r="C41" s="245" t="s">
        <v>898</v>
      </c>
      <c r="D41" s="246">
        <v>37366</v>
      </c>
      <c r="E41" s="246" t="s">
        <v>13</v>
      </c>
      <c r="F41" s="247">
        <v>363</v>
      </c>
      <c r="G41" s="115" t="s">
        <v>54</v>
      </c>
      <c r="H41" s="233"/>
      <c r="I41" s="233"/>
      <c r="J41" s="233" t="str">
        <f t="shared" si="3"/>
        <v>DNS</v>
      </c>
      <c r="K41" s="53"/>
      <c r="L41" s="64"/>
      <c r="M41" s="256" t="s">
        <v>118</v>
      </c>
      <c r="N41" s="174"/>
      <c r="O41" s="15">
        <f t="shared" si="2"/>
        <v>0</v>
      </c>
      <c r="P41" s="72">
        <f t="shared" si="2"/>
        <v>629</v>
      </c>
      <c r="Q41" s="245" t="str">
        <f t="shared" si="2"/>
        <v>ПОКАМЕСТОВ Артём</v>
      </c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30" t="s">
        <v>138</v>
      </c>
    </row>
    <row r="42" spans="1:75" ht="15.95" customHeight="1">
      <c r="A42" s="59"/>
      <c r="B42" s="59">
        <v>282</v>
      </c>
      <c r="C42" s="245" t="s">
        <v>899</v>
      </c>
      <c r="D42" s="246">
        <v>36950</v>
      </c>
      <c r="E42" s="114" t="s">
        <v>12</v>
      </c>
      <c r="F42" s="253">
        <v>332</v>
      </c>
      <c r="G42" s="115" t="s">
        <v>44</v>
      </c>
      <c r="H42" s="233"/>
      <c r="I42" s="233"/>
      <c r="J42" s="233" t="str">
        <f t="shared" si="3"/>
        <v>DNS</v>
      </c>
      <c r="K42" s="53"/>
      <c r="L42" s="64" t="s">
        <v>50</v>
      </c>
      <c r="M42" s="256" t="s">
        <v>900</v>
      </c>
      <c r="N42" s="158"/>
      <c r="O42" s="15">
        <f t="shared" si="2"/>
        <v>0</v>
      </c>
      <c r="P42" s="72">
        <f t="shared" si="2"/>
        <v>282</v>
      </c>
      <c r="Q42" s="245" t="str">
        <f t="shared" si="2"/>
        <v>КАРАСЕВ Максим</v>
      </c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50"/>
      <c r="BI42" s="250"/>
      <c r="BJ42" s="250" t="s">
        <v>138</v>
      </c>
    </row>
    <row r="44" spans="1:75">
      <c r="A44" s="59"/>
      <c r="B44" s="244"/>
      <c r="C44" s="245"/>
      <c r="D44" s="244"/>
      <c r="E44" s="246"/>
      <c r="F44" s="244"/>
      <c r="G44" s="115"/>
      <c r="H44" s="233"/>
      <c r="I44" s="233"/>
      <c r="J44" s="233"/>
      <c r="K44" s="53"/>
      <c r="L44" s="53"/>
      <c r="M44" s="116"/>
      <c r="N44" s="158"/>
      <c r="O44" s="15"/>
      <c r="P44" s="72"/>
      <c r="Q44" s="245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74"/>
      <c r="BI44" s="274"/>
      <c r="BJ44" s="275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</row>
    <row r="45" spans="1:75">
      <c r="B45" s="244"/>
      <c r="C45" s="255"/>
      <c r="D45" s="244"/>
      <c r="E45" s="246"/>
      <c r="F45" s="244"/>
      <c r="G45" s="115"/>
      <c r="H45" s="233"/>
      <c r="I45" s="233"/>
      <c r="J45" s="233"/>
      <c r="K45" s="53"/>
      <c r="L45" s="53"/>
      <c r="M45" s="116"/>
      <c r="N45" s="260"/>
      <c r="O45" s="15"/>
      <c r="P45" s="72"/>
      <c r="Q45" s="245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49"/>
      <c r="BI45" s="249"/>
      <c r="BJ45" s="273"/>
    </row>
    <row r="46" spans="1:75">
      <c r="M46" s="174"/>
      <c r="N46" s="174"/>
    </row>
    <row r="47" spans="1:75">
      <c r="M47" s="174"/>
      <c r="N47" s="174"/>
    </row>
    <row r="48" spans="1:75">
      <c r="M48" s="174"/>
      <c r="N48" s="174"/>
    </row>
    <row r="49" spans="3:49">
      <c r="M49" s="174"/>
      <c r="N49" s="174"/>
    </row>
    <row r="50" spans="3:49">
      <c r="M50" s="174"/>
      <c r="N50" s="174"/>
    </row>
    <row r="51" spans="3:49">
      <c r="M51" s="174"/>
      <c r="N51" s="174"/>
    </row>
    <row r="52" spans="3:49">
      <c r="M52" s="174"/>
      <c r="N52" s="174"/>
    </row>
    <row r="53" spans="3:49">
      <c r="C53" s="75" t="s">
        <v>150</v>
      </c>
      <c r="K53" s="76" t="s">
        <v>151</v>
      </c>
      <c r="M53" s="174"/>
      <c r="N53" s="174"/>
      <c r="Q53" s="75" t="s">
        <v>150</v>
      </c>
      <c r="R53" s="75"/>
      <c r="S53" s="75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76" t="s">
        <v>151</v>
      </c>
      <c r="AT53" s="76"/>
      <c r="AU53" s="76"/>
      <c r="AV53" s="76"/>
      <c r="AW53" s="76"/>
    </row>
    <row r="54" spans="3:49">
      <c r="C54" s="75"/>
      <c r="K54" s="76"/>
      <c r="M54" s="174"/>
      <c r="N54" s="174"/>
      <c r="Q54" s="75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76"/>
      <c r="AT54" s="276"/>
      <c r="AU54" s="276"/>
      <c r="AV54" s="276"/>
      <c r="AW54" s="276"/>
    </row>
    <row r="55" spans="3:49">
      <c r="C55" s="75" t="s">
        <v>152</v>
      </c>
      <c r="K55" s="76" t="s">
        <v>153</v>
      </c>
      <c r="M55" s="174"/>
      <c r="N55" s="174"/>
      <c r="Q55" s="75" t="s">
        <v>152</v>
      </c>
      <c r="R55" s="75"/>
      <c r="S55" s="75"/>
      <c r="T55" s="75"/>
      <c r="U55" s="75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76" t="s">
        <v>153</v>
      </c>
      <c r="AT55" s="76"/>
      <c r="AU55" s="76"/>
      <c r="AV55" s="76"/>
      <c r="AW55" s="76"/>
    </row>
    <row r="56" spans="3:49">
      <c r="M56" s="174"/>
      <c r="N56" s="174"/>
    </row>
    <row r="57" spans="3:49">
      <c r="M57" s="174"/>
      <c r="N57" s="174"/>
    </row>
    <row r="58" spans="3:49">
      <c r="M58" s="174"/>
      <c r="N58" s="174"/>
    </row>
    <row r="59" spans="3:49">
      <c r="M59" s="174"/>
      <c r="N59" s="174"/>
    </row>
    <row r="60" spans="3:49">
      <c r="M60" s="174"/>
      <c r="N60" s="174"/>
    </row>
    <row r="61" spans="3:49">
      <c r="M61" s="174"/>
      <c r="N61" s="174"/>
    </row>
    <row r="62" spans="3:49">
      <c r="M62" s="174"/>
      <c r="N62" s="174"/>
    </row>
    <row r="63" spans="3:49">
      <c r="M63" s="174"/>
      <c r="N63" s="174"/>
    </row>
    <row r="64" spans="3:49">
      <c r="M64" s="174"/>
      <c r="N64" s="174"/>
    </row>
    <row r="65" spans="13:14">
      <c r="M65" s="174"/>
      <c r="N65" s="174"/>
    </row>
    <row r="66" spans="13:14">
      <c r="M66" s="174"/>
      <c r="N66" s="174"/>
    </row>
    <row r="67" spans="13:14">
      <c r="M67" s="174"/>
      <c r="N67" s="174"/>
    </row>
    <row r="68" spans="13:14">
      <c r="M68" s="174"/>
      <c r="N68" s="174"/>
    </row>
    <row r="69" spans="13:14">
      <c r="M69" s="174"/>
      <c r="N69" s="174"/>
    </row>
    <row r="70" spans="13:14">
      <c r="M70" s="174"/>
      <c r="N70" s="174"/>
    </row>
    <row r="71" spans="13:14">
      <c r="M71" s="174"/>
      <c r="N71" s="174"/>
    </row>
    <row r="72" spans="13:14">
      <c r="M72" s="174"/>
      <c r="N72" s="174"/>
    </row>
    <row r="73" spans="13:14">
      <c r="M73" s="174"/>
      <c r="N73" s="174"/>
    </row>
    <row r="74" spans="13:14">
      <c r="M74" s="174"/>
      <c r="N74" s="174"/>
    </row>
    <row r="75" spans="13:14">
      <c r="M75" s="174"/>
      <c r="N75" s="174"/>
    </row>
    <row r="76" spans="13:14">
      <c r="M76" s="174"/>
      <c r="N76" s="174"/>
    </row>
    <row r="77" spans="13:14">
      <c r="M77" s="174"/>
      <c r="N77" s="174"/>
    </row>
    <row r="78" spans="13:14">
      <c r="M78" s="174"/>
      <c r="N78" s="174"/>
    </row>
    <row r="79" spans="13:14">
      <c r="M79" s="174"/>
      <c r="N79" s="174"/>
    </row>
    <row r="80" spans="13:14">
      <c r="M80" s="174"/>
      <c r="N80" s="174"/>
    </row>
    <row r="81" spans="13:14">
      <c r="M81" s="174"/>
      <c r="N81" s="174"/>
    </row>
    <row r="82" spans="13:14">
      <c r="M82" s="174"/>
      <c r="N82" s="174"/>
    </row>
    <row r="83" spans="13:14">
      <c r="M83" s="174"/>
      <c r="N83" s="174"/>
    </row>
    <row r="84" spans="13:14">
      <c r="M84" s="174"/>
      <c r="N84" s="174"/>
    </row>
    <row r="85" spans="13:14">
      <c r="M85" s="174"/>
      <c r="N85" s="174"/>
    </row>
    <row r="86" spans="13:14">
      <c r="M86" s="174"/>
      <c r="N86" s="174"/>
    </row>
    <row r="87" spans="13:14">
      <c r="M87" s="174"/>
      <c r="N87" s="174"/>
    </row>
    <row r="88" spans="13:14">
      <c r="M88" s="174"/>
      <c r="N88" s="174"/>
    </row>
    <row r="89" spans="13:14">
      <c r="M89" s="174"/>
      <c r="N89" s="174"/>
    </row>
  </sheetData>
  <autoFilter ref="A17:M45"/>
  <mergeCells count="21">
    <mergeCell ref="BI14:BI16"/>
    <mergeCell ref="BJ14:BJ16"/>
    <mergeCell ref="H16:I16"/>
    <mergeCell ref="AS14:AU14"/>
    <mergeCell ref="AV14:AX14"/>
    <mergeCell ref="AY14:BA14"/>
    <mergeCell ref="BB14:BD14"/>
    <mergeCell ref="BE14:BG14"/>
    <mergeCell ref="BH14:BH16"/>
    <mergeCell ref="AA14:AC14"/>
    <mergeCell ref="AD14:AF14"/>
    <mergeCell ref="AG14:AI14"/>
    <mergeCell ref="AJ14:AL14"/>
    <mergeCell ref="AM14:AO14"/>
    <mergeCell ref="AP14:AR14"/>
    <mergeCell ref="O14:O16"/>
    <mergeCell ref="P14:P16"/>
    <mergeCell ref="Q14:Q16"/>
    <mergeCell ref="R14:T14"/>
    <mergeCell ref="U14:W14"/>
    <mergeCell ref="X14:Z14"/>
  </mergeCells>
  <printOptions horizontalCentered="1"/>
  <pageMargins left="0.19685039370078741" right="0" top="0.39370078740157483" bottom="0.39370078740157483" header="0.31496062992125984" footer="0.31496062992125984"/>
  <pageSetup paperSize="9" scale="90" orientation="portrait" r:id="rId1"/>
  <headerFooter alignWithMargins="0">
    <oddFooter>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D314"/>
  <sheetViews>
    <sheetView topLeftCell="A28" zoomScaleNormal="100" workbookViewId="0">
      <selection activeCell="I22" sqref="I22"/>
    </sheetView>
  </sheetViews>
  <sheetFormatPr defaultColWidth="5.7109375" defaultRowHeight="12.75" outlineLevelCol="1"/>
  <cols>
    <col min="1" max="1" width="5.7109375" style="277" customWidth="1"/>
    <col min="2" max="2" width="6.140625" style="278" customWidth="1"/>
    <col min="3" max="3" width="26.7109375" style="279" customWidth="1"/>
    <col min="4" max="4" width="8.7109375" style="277" customWidth="1"/>
    <col min="5" max="5" width="4.7109375" style="277" customWidth="1"/>
    <col min="6" max="6" width="6.7109375" style="277" customWidth="1"/>
    <col min="7" max="7" width="16.140625" style="279" customWidth="1"/>
    <col min="8" max="10" width="7.28515625" style="278" customWidth="1"/>
    <col min="11" max="11" width="7.7109375" style="278" hidden="1" customWidth="1"/>
    <col min="12" max="14" width="7.28515625" style="278" customWidth="1"/>
    <col min="15" max="15" width="7.5703125" style="278" customWidth="1"/>
    <col min="16" max="17" width="5.42578125" style="280" customWidth="1"/>
    <col min="18" max="18" width="21.7109375" style="281" customWidth="1"/>
    <col min="19" max="19" width="9.140625" style="278" customWidth="1"/>
    <col min="20" max="29" width="5.7109375" style="283" hidden="1" customWidth="1" outlineLevel="1"/>
    <col min="30" max="30" width="9.140625" style="283" customWidth="1" collapsed="1"/>
    <col min="31" max="229" width="9.140625" style="283" customWidth="1"/>
    <col min="230" max="230" width="3.5703125" style="283" customWidth="1"/>
    <col min="231" max="231" width="7.5703125" style="283" customWidth="1"/>
    <col min="232" max="232" width="26.140625" style="283" customWidth="1"/>
    <col min="233" max="233" width="3.28515625" style="283" customWidth="1"/>
    <col min="234" max="234" width="4.7109375" style="283" customWidth="1"/>
    <col min="235" max="235" width="11.7109375" style="283" customWidth="1"/>
    <col min="236" max="256" width="2" style="283" customWidth="1"/>
    <col min="257" max="16384" width="5.7109375" style="283"/>
  </cols>
  <sheetData>
    <row r="1" spans="1:29" ht="15.75">
      <c r="I1" s="176" t="s">
        <v>6</v>
      </c>
      <c r="J1" s="14"/>
      <c r="K1" s="14"/>
      <c r="T1" s="282">
        <v>0</v>
      </c>
      <c r="U1" s="282">
        <v>3.6</v>
      </c>
      <c r="V1" s="282">
        <v>4</v>
      </c>
      <c r="W1" s="282">
        <v>4.3</v>
      </c>
      <c r="X1" s="282">
        <v>4.7</v>
      </c>
      <c r="Y1" s="282">
        <v>5.0999999999999996</v>
      </c>
      <c r="Z1" s="282">
        <v>5.55</v>
      </c>
      <c r="AA1" s="282">
        <v>5.9</v>
      </c>
      <c r="AB1" s="282">
        <v>6.25</v>
      </c>
      <c r="AC1" s="282">
        <v>6.65</v>
      </c>
    </row>
    <row r="2" spans="1:29" ht="15.75">
      <c r="I2" s="176" t="s">
        <v>7</v>
      </c>
      <c r="J2" s="14"/>
      <c r="K2" s="14"/>
      <c r="T2" s="284" t="s">
        <v>17</v>
      </c>
      <c r="U2" s="284" t="s">
        <v>16</v>
      </c>
      <c r="V2" s="284" t="s">
        <v>15</v>
      </c>
      <c r="W2" s="284" t="s">
        <v>14</v>
      </c>
      <c r="X2" s="284" t="s">
        <v>13</v>
      </c>
      <c r="Y2" s="284" t="s">
        <v>12</v>
      </c>
      <c r="Z2" s="284" t="s">
        <v>11</v>
      </c>
      <c r="AA2" s="285" t="s">
        <v>10</v>
      </c>
      <c r="AB2" s="284" t="s">
        <v>9</v>
      </c>
      <c r="AC2" s="284" t="s">
        <v>8</v>
      </c>
    </row>
    <row r="3" spans="1:29" ht="15.75">
      <c r="I3" s="176" t="s">
        <v>18</v>
      </c>
      <c r="J3" s="14"/>
      <c r="K3" s="14"/>
    </row>
    <row r="4" spans="1:29" ht="15" customHeight="1">
      <c r="I4" s="176"/>
      <c r="J4" s="14"/>
      <c r="K4" s="14"/>
    </row>
    <row r="5" spans="1:29" ht="18.75">
      <c r="I5" s="186" t="s">
        <v>19</v>
      </c>
      <c r="J5" s="23"/>
      <c r="K5" s="23"/>
    </row>
    <row r="6" spans="1:29" ht="18.75">
      <c r="I6" s="186" t="s">
        <v>20</v>
      </c>
      <c r="J6" s="23"/>
      <c r="K6" s="23"/>
    </row>
    <row r="7" spans="1:29" ht="15" customHeight="1">
      <c r="I7" s="276"/>
      <c r="J7" s="16"/>
      <c r="K7" s="16"/>
    </row>
    <row r="8" spans="1:29" ht="20.25">
      <c r="I8" s="286" t="s">
        <v>21</v>
      </c>
      <c r="J8" s="187"/>
      <c r="K8" s="187"/>
    </row>
    <row r="9" spans="1:29" ht="12" customHeight="1">
      <c r="I9" s="286"/>
      <c r="J9" s="187"/>
      <c r="K9" s="187"/>
    </row>
    <row r="10" spans="1:29" s="291" customFormat="1" ht="20.25">
      <c r="A10" s="53"/>
      <c r="B10" s="144"/>
      <c r="C10" s="287"/>
      <c r="D10" s="53"/>
      <c r="E10" s="53"/>
      <c r="F10" s="53"/>
      <c r="G10" s="54"/>
      <c r="H10" s="175"/>
      <c r="I10" s="263" t="s">
        <v>22</v>
      </c>
      <c r="J10" s="86"/>
      <c r="K10" s="86"/>
      <c r="L10" s="54"/>
      <c r="M10" s="54"/>
      <c r="N10" s="54"/>
      <c r="O10" s="54"/>
      <c r="P10" s="288"/>
      <c r="Q10" s="288"/>
      <c r="R10" s="289"/>
      <c r="S10" s="290"/>
    </row>
    <row r="11" spans="1:29" ht="18" customHeight="1">
      <c r="A11" s="28" t="s">
        <v>901</v>
      </c>
      <c r="B11" s="292"/>
      <c r="C11" s="293"/>
      <c r="D11" s="294"/>
      <c r="E11" s="294"/>
      <c r="F11" s="294"/>
      <c r="G11" s="295"/>
      <c r="H11" s="296"/>
      <c r="I11" s="296"/>
      <c r="J11" s="296"/>
      <c r="K11" s="296"/>
      <c r="L11" s="297"/>
      <c r="M11" s="297"/>
      <c r="N11" s="297"/>
      <c r="O11" s="297"/>
      <c r="P11" s="298"/>
      <c r="Q11" s="298"/>
      <c r="R11" s="30" t="s">
        <v>24</v>
      </c>
    </row>
    <row r="12" spans="1:29" ht="5.25" customHeight="1">
      <c r="A12" s="28"/>
      <c r="B12" s="292"/>
      <c r="C12" s="293"/>
      <c r="D12" s="294"/>
      <c r="E12" s="294"/>
      <c r="F12" s="294"/>
      <c r="G12" s="295"/>
      <c r="H12" s="296"/>
      <c r="I12" s="296"/>
      <c r="J12" s="296"/>
      <c r="K12" s="296"/>
      <c r="L12" s="297"/>
      <c r="M12" s="297"/>
      <c r="N12" s="297"/>
      <c r="O12" s="297"/>
      <c r="P12" s="298"/>
      <c r="Q12" s="298"/>
      <c r="R12" s="299"/>
    </row>
    <row r="13" spans="1:29" s="300" customFormat="1" ht="18" customHeight="1">
      <c r="A13" s="575" t="s">
        <v>25</v>
      </c>
      <c r="B13" s="577" t="s">
        <v>902</v>
      </c>
      <c r="C13" s="577" t="s">
        <v>28</v>
      </c>
      <c r="D13" s="577" t="s">
        <v>903</v>
      </c>
      <c r="E13" s="588" t="s">
        <v>34</v>
      </c>
      <c r="F13" s="590" t="s">
        <v>31</v>
      </c>
      <c r="G13" s="592" t="s">
        <v>32</v>
      </c>
      <c r="H13" s="572" t="s">
        <v>904</v>
      </c>
      <c r="I13" s="582"/>
      <c r="J13" s="582"/>
      <c r="K13" s="582"/>
      <c r="L13" s="582"/>
      <c r="M13" s="582"/>
      <c r="N13" s="583"/>
      <c r="O13" s="575" t="s">
        <v>905</v>
      </c>
      <c r="P13" s="588" t="s">
        <v>34</v>
      </c>
      <c r="Q13" s="595" t="s">
        <v>35</v>
      </c>
      <c r="R13" s="577" t="s">
        <v>36</v>
      </c>
    </row>
    <row r="14" spans="1:29" s="300" customFormat="1" ht="15.75" customHeight="1">
      <c r="A14" s="587"/>
      <c r="B14" s="586"/>
      <c r="C14" s="586"/>
      <c r="D14" s="586" t="s">
        <v>906</v>
      </c>
      <c r="E14" s="589" t="s">
        <v>34</v>
      </c>
      <c r="F14" s="591" t="s">
        <v>34</v>
      </c>
      <c r="G14" s="593" t="s">
        <v>907</v>
      </c>
      <c r="H14" s="301">
        <v>1</v>
      </c>
      <c r="I14" s="301">
        <v>2</v>
      </c>
      <c r="J14" s="301">
        <v>3</v>
      </c>
      <c r="K14" s="301"/>
      <c r="L14" s="301">
        <v>4</v>
      </c>
      <c r="M14" s="301">
        <v>5</v>
      </c>
      <c r="N14" s="301">
        <v>6</v>
      </c>
      <c r="O14" s="594"/>
      <c r="P14" s="589"/>
      <c r="Q14" s="596"/>
      <c r="R14" s="586"/>
    </row>
    <row r="15" spans="1:29" s="309" customFormat="1" ht="6" customHeight="1">
      <c r="A15" s="302"/>
      <c r="B15" s="303"/>
      <c r="C15" s="304"/>
      <c r="D15" s="303"/>
      <c r="E15" s="303"/>
      <c r="F15" s="303"/>
      <c r="G15" s="303"/>
      <c r="H15" s="305"/>
      <c r="I15" s="305"/>
      <c r="J15" s="305"/>
      <c r="K15" s="305"/>
      <c r="L15" s="305"/>
      <c r="M15" s="306"/>
      <c r="N15" s="306"/>
      <c r="O15" s="303"/>
      <c r="P15" s="307"/>
      <c r="Q15" s="307"/>
      <c r="R15" s="308"/>
    </row>
    <row r="16" spans="1:29" s="314" customFormat="1" ht="15" customHeight="1">
      <c r="A16" s="43"/>
      <c r="B16" s="44"/>
      <c r="C16" s="44" t="s">
        <v>24</v>
      </c>
      <c r="D16" s="44"/>
      <c r="E16" s="44"/>
      <c r="F16" s="44"/>
      <c r="G16" s="46"/>
      <c r="H16" s="46"/>
      <c r="I16" s="91" t="s">
        <v>876</v>
      </c>
      <c r="J16" s="105">
        <f>[15]Лист3!C18</f>
        <v>0.51736111111111105</v>
      </c>
      <c r="K16" s="105">
        <v>0.54861111111111105</v>
      </c>
      <c r="L16" s="44"/>
      <c r="M16" s="231"/>
      <c r="N16" s="310"/>
      <c r="O16" s="311"/>
      <c r="P16" s="312"/>
      <c r="Q16" s="312"/>
      <c r="R16" s="313" t="s">
        <v>908</v>
      </c>
    </row>
    <row r="17" spans="1:30" s="314" customFormat="1" ht="8.1" customHeight="1">
      <c r="A17" s="53"/>
      <c r="B17" s="53"/>
      <c r="C17" s="53"/>
      <c r="D17" s="53"/>
      <c r="E17" s="53"/>
      <c r="F17" s="53"/>
      <c r="G17" s="55"/>
      <c r="H17" s="55"/>
      <c r="I17" s="96"/>
      <c r="J17" s="98"/>
      <c r="K17" s="98"/>
      <c r="L17" s="53"/>
      <c r="M17" s="38"/>
      <c r="N17" s="135"/>
      <c r="O17" s="315"/>
      <c r="P17" s="316"/>
      <c r="Q17" s="316"/>
      <c r="R17" s="317"/>
    </row>
    <row r="18" spans="1:30" s="314" customFormat="1" ht="15.75" customHeight="1">
      <c r="A18" s="318">
        <v>1</v>
      </c>
      <c r="B18" s="129">
        <v>242</v>
      </c>
      <c r="C18" s="319" t="s">
        <v>61</v>
      </c>
      <c r="D18" s="114">
        <v>37406</v>
      </c>
      <c r="E18" s="71" t="s">
        <v>10</v>
      </c>
      <c r="F18" s="71">
        <v>88</v>
      </c>
      <c r="G18" s="99" t="s">
        <v>62</v>
      </c>
      <c r="H18" s="56">
        <v>5.37</v>
      </c>
      <c r="I18" s="56">
        <v>5.4</v>
      </c>
      <c r="J18" s="56">
        <v>5.0599999999999996</v>
      </c>
      <c r="K18" s="320">
        <f t="shared" ref="K18:K41" si="0">MAX(G18:J18)</f>
        <v>5.4</v>
      </c>
      <c r="L18" s="320">
        <v>5.15</v>
      </c>
      <c r="M18" s="320">
        <v>5.22</v>
      </c>
      <c r="N18" s="320">
        <v>5.61</v>
      </c>
      <c r="O18" s="320">
        <f t="shared" ref="O18:O41" si="1">MAX(H18,I18,J18,L18,M18,N18)</f>
        <v>5.61</v>
      </c>
      <c r="P18" s="318" t="str">
        <f t="shared" ref="P18:P41" si="2">LOOKUP(O18,$T$1:$AC$1,$T$2:$AC$2)</f>
        <v>I</v>
      </c>
      <c r="Q18" s="64" t="s">
        <v>50</v>
      </c>
      <c r="R18" s="69" t="s">
        <v>63</v>
      </c>
      <c r="S18" s="278"/>
    </row>
    <row r="19" spans="1:30" s="314" customFormat="1" ht="15.95" customHeight="1">
      <c r="A19" s="318">
        <v>2</v>
      </c>
      <c r="B19" s="129">
        <v>62</v>
      </c>
      <c r="C19" s="321" t="s">
        <v>909</v>
      </c>
      <c r="D19" s="322" t="s">
        <v>910</v>
      </c>
      <c r="E19" s="71" t="s">
        <v>11</v>
      </c>
      <c r="F19" s="71">
        <v>169</v>
      </c>
      <c r="G19" s="323" t="s">
        <v>108</v>
      </c>
      <c r="H19" s="56">
        <v>5.0999999999999996</v>
      </c>
      <c r="I19" s="56">
        <v>5.19</v>
      </c>
      <c r="J19" s="56">
        <v>5.13</v>
      </c>
      <c r="K19" s="320">
        <f t="shared" si="0"/>
        <v>5.19</v>
      </c>
      <c r="L19" s="56">
        <v>5.21</v>
      </c>
      <c r="M19" s="324">
        <v>5.13</v>
      </c>
      <c r="N19" s="325">
        <v>5.32</v>
      </c>
      <c r="O19" s="320">
        <f t="shared" si="1"/>
        <v>5.32</v>
      </c>
      <c r="P19" s="318" t="str">
        <f t="shared" si="2"/>
        <v>II</v>
      </c>
      <c r="Q19" s="318" t="s">
        <v>50</v>
      </c>
      <c r="R19" s="69" t="s">
        <v>911</v>
      </c>
      <c r="S19" s="278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</row>
    <row r="20" spans="1:30" ht="15.95" customHeight="1">
      <c r="A20" s="318">
        <v>3</v>
      </c>
      <c r="B20" s="129">
        <v>915</v>
      </c>
      <c r="C20" s="319" t="s">
        <v>85</v>
      </c>
      <c r="D20" s="70" t="s">
        <v>912</v>
      </c>
      <c r="E20" s="71" t="s">
        <v>12</v>
      </c>
      <c r="F20" s="71">
        <v>341</v>
      </c>
      <c r="G20" s="99" t="s">
        <v>44</v>
      </c>
      <c r="H20" s="56">
        <v>5.04</v>
      </c>
      <c r="I20" s="56">
        <v>4.87</v>
      </c>
      <c r="J20" s="56">
        <v>4.8899999999999997</v>
      </c>
      <c r="K20" s="320">
        <f t="shared" si="0"/>
        <v>5.04</v>
      </c>
      <c r="L20" s="320">
        <v>4.95</v>
      </c>
      <c r="M20" s="320">
        <v>4.93</v>
      </c>
      <c r="N20" s="320">
        <v>5.28</v>
      </c>
      <c r="O20" s="320">
        <f t="shared" si="1"/>
        <v>5.28</v>
      </c>
      <c r="P20" s="318" t="str">
        <f t="shared" si="2"/>
        <v>II</v>
      </c>
      <c r="Q20" s="64">
        <v>469</v>
      </c>
      <c r="R20" s="65" t="s">
        <v>86</v>
      </c>
    </row>
    <row r="21" spans="1:30" s="314" customFormat="1" ht="15.95" customHeight="1">
      <c r="A21" s="318">
        <v>4</v>
      </c>
      <c r="B21" s="129">
        <v>500</v>
      </c>
      <c r="C21" s="319" t="s">
        <v>57</v>
      </c>
      <c r="D21" s="114" t="s">
        <v>58</v>
      </c>
      <c r="E21" s="15" t="s">
        <v>17</v>
      </c>
      <c r="F21" s="15">
        <v>230</v>
      </c>
      <c r="G21" s="99" t="s">
        <v>54</v>
      </c>
      <c r="H21" s="56">
        <v>5.04</v>
      </c>
      <c r="I21" s="56">
        <v>4.8099999999999996</v>
      </c>
      <c r="J21" s="56">
        <v>4.6399999999999997</v>
      </c>
      <c r="K21" s="320">
        <f t="shared" si="0"/>
        <v>5.04</v>
      </c>
      <c r="L21" s="56">
        <v>4.5999999999999996</v>
      </c>
      <c r="M21" s="324">
        <v>5.07</v>
      </c>
      <c r="N21" s="325">
        <v>4.9800000000000004</v>
      </c>
      <c r="O21" s="320">
        <f t="shared" si="1"/>
        <v>5.07</v>
      </c>
      <c r="P21" s="318" t="str">
        <f t="shared" si="2"/>
        <v>III</v>
      </c>
      <c r="Q21" s="64">
        <v>405</v>
      </c>
      <c r="R21" s="65" t="s">
        <v>59</v>
      </c>
    </row>
    <row r="22" spans="1:30" s="314" customFormat="1" ht="15.95" customHeight="1">
      <c r="A22" s="318">
        <v>5</v>
      </c>
      <c r="B22" s="129">
        <v>112</v>
      </c>
      <c r="C22" s="319" t="s">
        <v>107</v>
      </c>
      <c r="D22" s="70">
        <v>36697</v>
      </c>
      <c r="E22" s="71" t="s">
        <v>12</v>
      </c>
      <c r="F22" s="71">
        <v>195</v>
      </c>
      <c r="G22" s="99" t="s">
        <v>108</v>
      </c>
      <c r="H22" s="320">
        <v>4.8099999999999996</v>
      </c>
      <c r="I22" s="320">
        <v>4.9000000000000004</v>
      </c>
      <c r="J22" s="320">
        <v>4.96</v>
      </c>
      <c r="K22" s="320">
        <f t="shared" si="0"/>
        <v>4.96</v>
      </c>
      <c r="L22" s="320">
        <v>4.83</v>
      </c>
      <c r="M22" s="320">
        <v>4.95</v>
      </c>
      <c r="N22" s="320">
        <v>4.99</v>
      </c>
      <c r="O22" s="320">
        <f t="shared" si="1"/>
        <v>4.99</v>
      </c>
      <c r="P22" s="318" t="str">
        <f t="shared" si="2"/>
        <v>III</v>
      </c>
      <c r="Q22" s="64" t="s">
        <v>50</v>
      </c>
      <c r="R22" s="65" t="s">
        <v>100</v>
      </c>
      <c r="S22" s="278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</row>
    <row r="23" spans="1:30" ht="15.95" customHeight="1">
      <c r="A23" s="318">
        <v>6</v>
      </c>
      <c r="B23" s="129">
        <v>208</v>
      </c>
      <c r="C23" s="319" t="s">
        <v>504</v>
      </c>
      <c r="D23" s="70">
        <v>37718</v>
      </c>
      <c r="E23" s="15" t="s">
        <v>12</v>
      </c>
      <c r="F23" s="15">
        <v>453</v>
      </c>
      <c r="G23" s="99" t="s">
        <v>68</v>
      </c>
      <c r="H23" s="56">
        <v>4.68</v>
      </c>
      <c r="I23" s="56">
        <v>4.67</v>
      </c>
      <c r="J23" s="56">
        <v>4.88</v>
      </c>
      <c r="K23" s="320">
        <f t="shared" si="0"/>
        <v>4.88</v>
      </c>
      <c r="L23" s="320" t="s">
        <v>913</v>
      </c>
      <c r="M23" s="320">
        <v>4.37</v>
      </c>
      <c r="N23" s="320">
        <v>4.66</v>
      </c>
      <c r="O23" s="320">
        <f t="shared" si="1"/>
        <v>4.88</v>
      </c>
      <c r="P23" s="318" t="str">
        <f t="shared" si="2"/>
        <v>III</v>
      </c>
      <c r="Q23" s="64" t="s">
        <v>50</v>
      </c>
      <c r="R23" s="69" t="s">
        <v>140</v>
      </c>
    </row>
    <row r="24" spans="1:30" s="314" customFormat="1" ht="15.95" customHeight="1">
      <c r="A24" s="318">
        <v>7</v>
      </c>
      <c r="B24" s="129">
        <v>394</v>
      </c>
      <c r="C24" s="319" t="s">
        <v>92</v>
      </c>
      <c r="D24" s="70">
        <v>38364</v>
      </c>
      <c r="E24" s="71" t="s">
        <v>12</v>
      </c>
      <c r="F24" s="71">
        <v>238</v>
      </c>
      <c r="G24" s="99" t="s">
        <v>89</v>
      </c>
      <c r="H24" s="56">
        <v>4.6399999999999997</v>
      </c>
      <c r="I24" s="56">
        <v>4.87</v>
      </c>
      <c r="J24" s="56">
        <v>4.3099999999999996</v>
      </c>
      <c r="K24" s="320">
        <f t="shared" si="0"/>
        <v>4.87</v>
      </c>
      <c r="L24" s="320">
        <v>4.67</v>
      </c>
      <c r="M24" s="320">
        <v>4.83</v>
      </c>
      <c r="N24" s="320" t="s">
        <v>854</v>
      </c>
      <c r="O24" s="320">
        <f t="shared" si="1"/>
        <v>4.87</v>
      </c>
      <c r="P24" s="318" t="str">
        <f t="shared" si="2"/>
        <v>III</v>
      </c>
      <c r="Q24" s="64" t="s">
        <v>50</v>
      </c>
      <c r="R24" s="65" t="s">
        <v>93</v>
      </c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</row>
    <row r="25" spans="1:30" s="314" customFormat="1" ht="15.95" customHeight="1">
      <c r="A25" s="318">
        <v>8</v>
      </c>
      <c r="B25" s="129">
        <v>180</v>
      </c>
      <c r="C25" s="319" t="s">
        <v>111</v>
      </c>
      <c r="D25" s="70">
        <v>37441</v>
      </c>
      <c r="E25" s="71" t="s">
        <v>13</v>
      </c>
      <c r="F25" s="71">
        <v>489</v>
      </c>
      <c r="G25" s="99" t="s">
        <v>99</v>
      </c>
      <c r="H25" s="56">
        <v>4.68</v>
      </c>
      <c r="I25" s="56">
        <v>4.7</v>
      </c>
      <c r="J25" s="56">
        <v>4.76</v>
      </c>
      <c r="K25" s="320">
        <f t="shared" si="0"/>
        <v>4.76</v>
      </c>
      <c r="L25" s="320">
        <v>4.6500000000000004</v>
      </c>
      <c r="M25" s="320">
        <v>4.66</v>
      </c>
      <c r="N25" s="320">
        <v>4.7</v>
      </c>
      <c r="O25" s="320">
        <f t="shared" si="1"/>
        <v>4.76</v>
      </c>
      <c r="P25" s="318" t="str">
        <f t="shared" si="2"/>
        <v>III</v>
      </c>
      <c r="Q25" s="64" t="s">
        <v>50</v>
      </c>
      <c r="R25" s="65" t="s">
        <v>100</v>
      </c>
      <c r="S25" s="278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</row>
    <row r="26" spans="1:30" s="314" customFormat="1" ht="15.95" customHeight="1">
      <c r="A26" s="318">
        <v>9</v>
      </c>
      <c r="B26" s="53">
        <v>917</v>
      </c>
      <c r="C26" s="326" t="s">
        <v>87</v>
      </c>
      <c r="D26" s="156" t="s">
        <v>914</v>
      </c>
      <c r="E26" s="53" t="s">
        <v>12</v>
      </c>
      <c r="F26" s="53">
        <v>341</v>
      </c>
      <c r="G26" s="155" t="s">
        <v>44</v>
      </c>
      <c r="H26" s="320">
        <v>4.5999999999999996</v>
      </c>
      <c r="I26" s="320">
        <v>4.7300000000000004</v>
      </c>
      <c r="J26" s="320">
        <v>4.5</v>
      </c>
      <c r="K26" s="320">
        <f t="shared" si="0"/>
        <v>4.7300000000000004</v>
      </c>
      <c r="L26" s="320"/>
      <c r="M26" s="320"/>
      <c r="N26" s="320"/>
      <c r="O26" s="320">
        <f t="shared" si="1"/>
        <v>4.7300000000000004</v>
      </c>
      <c r="P26" s="318" t="str">
        <f t="shared" si="2"/>
        <v>III</v>
      </c>
      <c r="Q26" s="64">
        <v>310</v>
      </c>
      <c r="R26" s="65" t="s">
        <v>86</v>
      </c>
      <c r="S26" s="278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</row>
    <row r="27" spans="1:30" s="314" customFormat="1" ht="15.95" customHeight="1">
      <c r="A27" s="318">
        <v>10</v>
      </c>
      <c r="B27" s="129">
        <v>203</v>
      </c>
      <c r="C27" s="319" t="s">
        <v>915</v>
      </c>
      <c r="D27" s="70">
        <v>38025</v>
      </c>
      <c r="E27" s="71" t="s">
        <v>12</v>
      </c>
      <c r="F27" s="71">
        <v>517</v>
      </c>
      <c r="G27" s="99" t="s">
        <v>68</v>
      </c>
      <c r="H27" s="320" t="s">
        <v>854</v>
      </c>
      <c r="I27" s="320">
        <v>4.43</v>
      </c>
      <c r="J27" s="320">
        <v>4.6900000000000004</v>
      </c>
      <c r="K27" s="320">
        <f t="shared" si="0"/>
        <v>4.6900000000000004</v>
      </c>
      <c r="L27" s="320"/>
      <c r="M27" s="320"/>
      <c r="N27" s="320"/>
      <c r="O27" s="320">
        <f t="shared" si="1"/>
        <v>4.6900000000000004</v>
      </c>
      <c r="P27" s="318" t="str">
        <f t="shared" si="2"/>
        <v>1юн</v>
      </c>
      <c r="Q27" s="64" t="s">
        <v>50</v>
      </c>
      <c r="R27" s="69" t="s">
        <v>140</v>
      </c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</row>
    <row r="28" spans="1:30" s="314" customFormat="1" ht="15.95" customHeight="1">
      <c r="A28" s="318">
        <v>11</v>
      </c>
      <c r="B28" s="129">
        <v>751</v>
      </c>
      <c r="C28" s="319" t="s">
        <v>864</v>
      </c>
      <c r="D28" s="70">
        <v>37170</v>
      </c>
      <c r="E28" s="71" t="s">
        <v>12</v>
      </c>
      <c r="F28" s="71">
        <v>406</v>
      </c>
      <c r="G28" s="99" t="s">
        <v>96</v>
      </c>
      <c r="H28" s="320">
        <v>4.66</v>
      </c>
      <c r="I28" s="320">
        <v>3.3</v>
      </c>
      <c r="J28" s="320">
        <v>4.4000000000000004</v>
      </c>
      <c r="K28" s="320">
        <f t="shared" si="0"/>
        <v>4.66</v>
      </c>
      <c r="L28" s="320"/>
      <c r="M28" s="320"/>
      <c r="N28" s="320"/>
      <c r="O28" s="320">
        <f t="shared" si="1"/>
        <v>4.66</v>
      </c>
      <c r="P28" s="318" t="str">
        <f t="shared" si="2"/>
        <v>1юн</v>
      </c>
      <c r="Q28" s="64">
        <v>292</v>
      </c>
      <c r="R28" s="65" t="s">
        <v>110</v>
      </c>
      <c r="S28" s="278"/>
    </row>
    <row r="29" spans="1:30" ht="15.95" customHeight="1">
      <c r="A29" s="318">
        <v>12</v>
      </c>
      <c r="B29" s="15">
        <v>872</v>
      </c>
      <c r="C29" s="111" t="s">
        <v>862</v>
      </c>
      <c r="D29" s="61">
        <v>37066</v>
      </c>
      <c r="E29" s="15" t="s">
        <v>13</v>
      </c>
      <c r="F29" s="15">
        <v>562</v>
      </c>
      <c r="G29" s="68" t="s">
        <v>114</v>
      </c>
      <c r="H29" s="320">
        <v>4.32</v>
      </c>
      <c r="I29" s="320">
        <v>4.6399999999999997</v>
      </c>
      <c r="J29" s="320">
        <v>4.59</v>
      </c>
      <c r="K29" s="320">
        <f t="shared" si="0"/>
        <v>4.6399999999999997</v>
      </c>
      <c r="L29" s="320"/>
      <c r="M29" s="320"/>
      <c r="N29" s="320"/>
      <c r="O29" s="320">
        <f t="shared" si="1"/>
        <v>4.6399999999999997</v>
      </c>
      <c r="P29" s="318" t="str">
        <f t="shared" si="2"/>
        <v>1юн</v>
      </c>
      <c r="Q29" s="64">
        <v>287</v>
      </c>
      <c r="R29" s="65" t="s">
        <v>857</v>
      </c>
    </row>
    <row r="30" spans="1:30" ht="15.95" customHeight="1">
      <c r="A30" s="318">
        <v>13</v>
      </c>
      <c r="B30" s="59">
        <v>935</v>
      </c>
      <c r="C30" s="115" t="s">
        <v>916</v>
      </c>
      <c r="D30" s="114" t="s">
        <v>106</v>
      </c>
      <c r="E30" s="59" t="s">
        <v>12</v>
      </c>
      <c r="F30" s="59" t="s">
        <v>102</v>
      </c>
      <c r="G30" s="115" t="s">
        <v>103</v>
      </c>
      <c r="H30" s="320">
        <v>4.5199999999999996</v>
      </c>
      <c r="I30" s="320" t="s">
        <v>854</v>
      </c>
      <c r="J30" s="320" t="s">
        <v>917</v>
      </c>
      <c r="K30" s="320">
        <f t="shared" si="0"/>
        <v>4.5199999999999996</v>
      </c>
      <c r="L30" s="320"/>
      <c r="M30" s="320"/>
      <c r="N30" s="320"/>
      <c r="O30" s="320">
        <f t="shared" si="1"/>
        <v>4.5199999999999996</v>
      </c>
      <c r="P30" s="318" t="str">
        <f t="shared" si="2"/>
        <v>1юн</v>
      </c>
      <c r="Q30" s="64" t="s">
        <v>50</v>
      </c>
      <c r="R30" s="65" t="s">
        <v>104</v>
      </c>
      <c r="S30" s="314"/>
    </row>
    <row r="31" spans="1:30" ht="15.95" customHeight="1">
      <c r="A31" s="318">
        <v>14</v>
      </c>
      <c r="B31" s="129">
        <v>283</v>
      </c>
      <c r="C31" s="319" t="s">
        <v>121</v>
      </c>
      <c r="D31" s="70">
        <v>37068</v>
      </c>
      <c r="E31" s="71" t="s">
        <v>12</v>
      </c>
      <c r="F31" s="71">
        <v>600</v>
      </c>
      <c r="G31" s="99" t="s">
        <v>83</v>
      </c>
      <c r="H31" s="320">
        <v>4.3499999999999996</v>
      </c>
      <c r="I31" s="320">
        <v>4.42</v>
      </c>
      <c r="J31" s="320">
        <v>4.46</v>
      </c>
      <c r="K31" s="320">
        <f t="shared" si="0"/>
        <v>4.46</v>
      </c>
      <c r="L31" s="320"/>
      <c r="M31" s="320"/>
      <c r="N31" s="320"/>
      <c r="O31" s="320">
        <f t="shared" si="1"/>
        <v>4.46</v>
      </c>
      <c r="P31" s="318" t="str">
        <f t="shared" si="2"/>
        <v>1юн</v>
      </c>
      <c r="Q31" s="64" t="s">
        <v>50</v>
      </c>
      <c r="R31" s="69" t="s">
        <v>63</v>
      </c>
    </row>
    <row r="32" spans="1:30" ht="15.95" customHeight="1">
      <c r="A32" s="318">
        <v>15</v>
      </c>
      <c r="B32" s="129">
        <v>279</v>
      </c>
      <c r="C32" s="319" t="s">
        <v>918</v>
      </c>
      <c r="D32" s="70" t="s">
        <v>919</v>
      </c>
      <c r="E32" s="53" t="s">
        <v>12</v>
      </c>
      <c r="F32" s="53">
        <v>494</v>
      </c>
      <c r="G32" s="99" t="s">
        <v>68</v>
      </c>
      <c r="H32" s="56">
        <v>4.3899999999999997</v>
      </c>
      <c r="I32" s="56">
        <v>4.2699999999999996</v>
      </c>
      <c r="J32" s="56">
        <v>4.3</v>
      </c>
      <c r="K32" s="320">
        <f t="shared" si="0"/>
        <v>4.3899999999999997</v>
      </c>
      <c r="L32" s="320"/>
      <c r="M32" s="320"/>
      <c r="N32" s="320"/>
      <c r="O32" s="320">
        <f t="shared" si="1"/>
        <v>4.3899999999999997</v>
      </c>
      <c r="P32" s="318" t="str">
        <f t="shared" si="2"/>
        <v>1юн</v>
      </c>
      <c r="Q32" s="64" t="s">
        <v>50</v>
      </c>
      <c r="R32" s="69" t="s">
        <v>70</v>
      </c>
      <c r="S32" s="314"/>
    </row>
    <row r="33" spans="1:30" ht="15.95" customHeight="1">
      <c r="A33" s="318">
        <v>16</v>
      </c>
      <c r="B33" s="129">
        <v>6</v>
      </c>
      <c r="C33" s="319" t="s">
        <v>514</v>
      </c>
      <c r="D33" s="70" t="s">
        <v>106</v>
      </c>
      <c r="E33" s="71" t="s">
        <v>17</v>
      </c>
      <c r="F33" s="71">
        <v>303</v>
      </c>
      <c r="G33" s="99" t="s">
        <v>54</v>
      </c>
      <c r="H33" s="56">
        <v>3.99</v>
      </c>
      <c r="I33" s="56">
        <v>4.38</v>
      </c>
      <c r="J33" s="56" t="s">
        <v>917</v>
      </c>
      <c r="K33" s="320">
        <f t="shared" si="0"/>
        <v>4.38</v>
      </c>
      <c r="L33" s="320"/>
      <c r="M33" s="320"/>
      <c r="N33" s="320"/>
      <c r="O33" s="320">
        <f t="shared" si="1"/>
        <v>4.38</v>
      </c>
      <c r="P33" s="318" t="str">
        <f t="shared" si="2"/>
        <v>1юн</v>
      </c>
      <c r="Q33" s="64">
        <v>224</v>
      </c>
      <c r="R33" s="65" t="s">
        <v>516</v>
      </c>
    </row>
    <row r="34" spans="1:30" ht="15.95" customHeight="1">
      <c r="A34" s="318">
        <v>17</v>
      </c>
      <c r="B34" s="129">
        <v>960</v>
      </c>
      <c r="C34" s="319" t="s">
        <v>920</v>
      </c>
      <c r="D34" s="70">
        <v>38438</v>
      </c>
      <c r="E34" s="15" t="s">
        <v>13</v>
      </c>
      <c r="F34" s="15">
        <v>641</v>
      </c>
      <c r="G34" s="99" t="s">
        <v>44</v>
      </c>
      <c r="H34" s="56" t="s">
        <v>854</v>
      </c>
      <c r="I34" s="56">
        <v>4.3600000000000003</v>
      </c>
      <c r="J34" s="56" t="s">
        <v>854</v>
      </c>
      <c r="K34" s="320">
        <f t="shared" si="0"/>
        <v>4.3600000000000003</v>
      </c>
      <c r="L34" s="320"/>
      <c r="M34" s="320"/>
      <c r="N34" s="320"/>
      <c r="O34" s="320">
        <f t="shared" si="1"/>
        <v>4.3600000000000003</v>
      </c>
      <c r="P34" s="318" t="str">
        <f t="shared" si="2"/>
        <v>1юн</v>
      </c>
      <c r="Q34" s="64">
        <v>219</v>
      </c>
      <c r="R34" s="65" t="s">
        <v>921</v>
      </c>
    </row>
    <row r="35" spans="1:30" ht="15.95" customHeight="1">
      <c r="A35" s="318">
        <v>18</v>
      </c>
      <c r="B35" s="129">
        <v>1</v>
      </c>
      <c r="C35" s="319" t="s">
        <v>661</v>
      </c>
      <c r="D35" s="70">
        <v>37812</v>
      </c>
      <c r="E35" s="71" t="s">
        <v>13</v>
      </c>
      <c r="F35" s="71">
        <v>500</v>
      </c>
      <c r="G35" s="99" t="s">
        <v>96</v>
      </c>
      <c r="H35" s="56">
        <v>4.34</v>
      </c>
      <c r="I35" s="56">
        <v>4.2</v>
      </c>
      <c r="J35" s="56">
        <v>4.25</v>
      </c>
      <c r="K35" s="320">
        <f t="shared" si="0"/>
        <v>4.34</v>
      </c>
      <c r="L35" s="320"/>
      <c r="M35" s="320"/>
      <c r="N35" s="320"/>
      <c r="O35" s="320">
        <f t="shared" si="1"/>
        <v>4.34</v>
      </c>
      <c r="P35" s="318" t="str">
        <f t="shared" si="2"/>
        <v>1юн</v>
      </c>
      <c r="Q35" s="64">
        <v>215</v>
      </c>
      <c r="R35" s="65" t="s">
        <v>97</v>
      </c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</row>
    <row r="36" spans="1:30" ht="15.95" customHeight="1">
      <c r="A36" s="318">
        <v>19</v>
      </c>
      <c r="B36" s="129">
        <v>752</v>
      </c>
      <c r="C36" s="319" t="s">
        <v>112</v>
      </c>
      <c r="D36" s="70">
        <v>36945</v>
      </c>
      <c r="E36" s="71" t="s">
        <v>13</v>
      </c>
      <c r="F36" s="71">
        <v>406</v>
      </c>
      <c r="G36" s="99" t="s">
        <v>96</v>
      </c>
      <c r="H36" s="320" t="s">
        <v>854</v>
      </c>
      <c r="I36" s="320">
        <v>4.22</v>
      </c>
      <c r="J36" s="320">
        <v>4.09</v>
      </c>
      <c r="K36" s="320">
        <f t="shared" si="0"/>
        <v>4.22</v>
      </c>
      <c r="L36" s="320"/>
      <c r="M36" s="320"/>
      <c r="N36" s="320"/>
      <c r="O36" s="320">
        <f t="shared" si="1"/>
        <v>4.22</v>
      </c>
      <c r="P36" s="318" t="str">
        <f t="shared" si="2"/>
        <v>2юн</v>
      </c>
      <c r="Q36" s="64">
        <v>188</v>
      </c>
      <c r="R36" s="65" t="s">
        <v>110</v>
      </c>
    </row>
    <row r="37" spans="1:30" ht="15.95" customHeight="1">
      <c r="A37" s="318">
        <v>20</v>
      </c>
      <c r="B37" s="129">
        <v>641</v>
      </c>
      <c r="C37" s="319" t="s">
        <v>643</v>
      </c>
      <c r="D37" s="70" t="s">
        <v>922</v>
      </c>
      <c r="E37" s="71" t="s">
        <v>13</v>
      </c>
      <c r="F37" s="71">
        <v>363</v>
      </c>
      <c r="G37" s="99" t="s">
        <v>54</v>
      </c>
      <c r="H37" s="56">
        <v>3.62</v>
      </c>
      <c r="I37" s="56">
        <v>4.0599999999999996</v>
      </c>
      <c r="J37" s="56">
        <v>4.1399999999999997</v>
      </c>
      <c r="K37" s="320">
        <f t="shared" si="0"/>
        <v>4.1399999999999997</v>
      </c>
      <c r="L37" s="320"/>
      <c r="M37" s="320"/>
      <c r="N37" s="320"/>
      <c r="O37" s="320">
        <f t="shared" si="1"/>
        <v>4.1399999999999997</v>
      </c>
      <c r="P37" s="318" t="str">
        <f t="shared" si="2"/>
        <v>2юн</v>
      </c>
      <c r="Q37" s="64">
        <v>171</v>
      </c>
      <c r="R37" s="65" t="s">
        <v>118</v>
      </c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</row>
    <row r="38" spans="1:30" ht="15.95" customHeight="1">
      <c r="A38" s="318">
        <v>21</v>
      </c>
      <c r="B38" s="129">
        <v>4</v>
      </c>
      <c r="C38" s="319" t="s">
        <v>126</v>
      </c>
      <c r="D38" s="70" t="s">
        <v>127</v>
      </c>
      <c r="E38" s="71" t="s">
        <v>17</v>
      </c>
      <c r="F38" s="71">
        <v>303</v>
      </c>
      <c r="G38" s="99" t="s">
        <v>54</v>
      </c>
      <c r="H38" s="56">
        <v>4.12</v>
      </c>
      <c r="I38" s="56">
        <v>3.92</v>
      </c>
      <c r="J38" s="56">
        <v>4.1100000000000003</v>
      </c>
      <c r="K38" s="320">
        <f t="shared" si="0"/>
        <v>4.12</v>
      </c>
      <c r="L38" s="320"/>
      <c r="M38" s="320"/>
      <c r="N38" s="320"/>
      <c r="O38" s="320">
        <f t="shared" si="1"/>
        <v>4.12</v>
      </c>
      <c r="P38" s="318" t="str">
        <f t="shared" si="2"/>
        <v>2юн</v>
      </c>
      <c r="Q38" s="64">
        <v>167</v>
      </c>
      <c r="R38" s="65" t="s">
        <v>128</v>
      </c>
      <c r="S38" s="314"/>
    </row>
    <row r="39" spans="1:30" ht="15.95" customHeight="1">
      <c r="A39" s="318">
        <v>22</v>
      </c>
      <c r="B39" s="129">
        <v>911</v>
      </c>
      <c r="C39" s="319" t="s">
        <v>122</v>
      </c>
      <c r="D39" s="70">
        <v>37615</v>
      </c>
      <c r="E39" s="71" t="s">
        <v>13</v>
      </c>
      <c r="F39" s="71">
        <v>528</v>
      </c>
      <c r="G39" s="99" t="s">
        <v>44</v>
      </c>
      <c r="H39" s="320">
        <v>3.95</v>
      </c>
      <c r="I39" s="320">
        <v>4.0199999999999996</v>
      </c>
      <c r="J39" s="320" t="s">
        <v>854</v>
      </c>
      <c r="K39" s="320">
        <f t="shared" si="0"/>
        <v>4.0199999999999996</v>
      </c>
      <c r="L39" s="320"/>
      <c r="M39" s="320"/>
      <c r="N39" s="320"/>
      <c r="O39" s="320">
        <f t="shared" si="1"/>
        <v>4.0199999999999996</v>
      </c>
      <c r="P39" s="318" t="str">
        <f t="shared" si="2"/>
        <v>2юн</v>
      </c>
      <c r="Q39" s="64" t="s">
        <v>50</v>
      </c>
      <c r="R39" s="66" t="s">
        <v>55</v>
      </c>
      <c r="S39" s="314"/>
    </row>
    <row r="40" spans="1:30" ht="15.95" customHeight="1">
      <c r="A40" s="318">
        <v>23</v>
      </c>
      <c r="B40" s="53">
        <v>136</v>
      </c>
      <c r="C40" s="319" t="s">
        <v>123</v>
      </c>
      <c r="D40" s="156">
        <v>37666</v>
      </c>
      <c r="E40" s="71" t="s">
        <v>15</v>
      </c>
      <c r="F40" s="71" t="s">
        <v>124</v>
      </c>
      <c r="G40" s="99" t="s">
        <v>99</v>
      </c>
      <c r="H40" s="56" t="s">
        <v>854</v>
      </c>
      <c r="I40" s="56">
        <v>3.88</v>
      </c>
      <c r="J40" s="56" t="s">
        <v>854</v>
      </c>
      <c r="K40" s="320">
        <f t="shared" si="0"/>
        <v>3.88</v>
      </c>
      <c r="L40" s="320"/>
      <c r="M40" s="320"/>
      <c r="N40" s="320"/>
      <c r="O40" s="320">
        <f t="shared" si="1"/>
        <v>3.88</v>
      </c>
      <c r="P40" s="318" t="str">
        <f t="shared" si="2"/>
        <v>3юн</v>
      </c>
      <c r="Q40" s="64" t="s">
        <v>50</v>
      </c>
      <c r="R40" s="65" t="s">
        <v>100</v>
      </c>
      <c r="S40" s="314"/>
    </row>
    <row r="41" spans="1:30" ht="15.95" customHeight="1">
      <c r="A41" s="318">
        <v>24</v>
      </c>
      <c r="B41" s="327">
        <v>637</v>
      </c>
      <c r="C41" s="321" t="s">
        <v>117</v>
      </c>
      <c r="D41" s="328" t="s">
        <v>923</v>
      </c>
      <c r="E41" s="38" t="s">
        <v>17</v>
      </c>
      <c r="F41" s="38">
        <v>363</v>
      </c>
      <c r="G41" s="323" t="s">
        <v>54</v>
      </c>
      <c r="H41" s="56">
        <v>3.78</v>
      </c>
      <c r="I41" s="56" t="s">
        <v>854</v>
      </c>
      <c r="J41" s="56" t="s">
        <v>854</v>
      </c>
      <c r="K41" s="320">
        <f t="shared" si="0"/>
        <v>3.78</v>
      </c>
      <c r="L41" s="320"/>
      <c r="M41" s="320"/>
      <c r="N41" s="320"/>
      <c r="O41" s="320">
        <f t="shared" si="1"/>
        <v>3.78</v>
      </c>
      <c r="P41" s="318" t="str">
        <f t="shared" si="2"/>
        <v>3юн</v>
      </c>
      <c r="Q41" s="64">
        <v>103</v>
      </c>
      <c r="R41" s="65" t="s">
        <v>118</v>
      </c>
    </row>
    <row r="42" spans="1:30" ht="15.95" customHeight="1">
      <c r="A42" s="318"/>
      <c r="B42" s="129">
        <v>492</v>
      </c>
      <c r="C42" s="319" t="s">
        <v>924</v>
      </c>
      <c r="D42" s="114">
        <v>37487</v>
      </c>
      <c r="E42" s="15" t="s">
        <v>12</v>
      </c>
      <c r="F42" s="15">
        <v>500</v>
      </c>
      <c r="G42" s="99" t="s">
        <v>96</v>
      </c>
      <c r="H42" s="329"/>
      <c r="I42" s="128"/>
      <c r="J42" s="62"/>
      <c r="K42" s="320"/>
      <c r="L42" s="320"/>
      <c r="M42" s="320"/>
      <c r="N42" s="320"/>
      <c r="O42" s="320" t="s">
        <v>138</v>
      </c>
      <c r="P42" s="318"/>
      <c r="Q42" s="64"/>
      <c r="R42" s="65" t="s">
        <v>97</v>
      </c>
      <c r="T42" s="314"/>
      <c r="U42" s="314"/>
      <c r="V42" s="314"/>
      <c r="W42" s="314"/>
      <c r="X42" s="314"/>
      <c r="Y42" s="314"/>
      <c r="Z42" s="314"/>
      <c r="AA42" s="314"/>
      <c r="AB42" s="314"/>
      <c r="AC42" s="314"/>
      <c r="AD42" s="314"/>
    </row>
    <row r="43" spans="1:30" s="314" customFormat="1" ht="15.95" customHeight="1">
      <c r="A43" s="318"/>
      <c r="B43" s="129">
        <v>655</v>
      </c>
      <c r="C43" s="319" t="s">
        <v>871</v>
      </c>
      <c r="D43" s="70">
        <v>37625</v>
      </c>
      <c r="E43" s="71" t="s">
        <v>12</v>
      </c>
      <c r="F43" s="71">
        <v>430</v>
      </c>
      <c r="G43" s="99" t="s">
        <v>146</v>
      </c>
      <c r="H43" s="56"/>
      <c r="I43" s="56"/>
      <c r="J43" s="56"/>
      <c r="K43" s="320"/>
      <c r="L43" s="320"/>
      <c r="M43" s="320"/>
      <c r="N43" s="320"/>
      <c r="O43" s="320" t="s">
        <v>138</v>
      </c>
      <c r="P43" s="318"/>
      <c r="Q43" s="135"/>
      <c r="R43" s="136" t="s">
        <v>873</v>
      </c>
      <c r="S43" s="278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</row>
    <row r="44" spans="1:30" ht="15">
      <c r="A44" s="318"/>
      <c r="B44" s="129">
        <v>675</v>
      </c>
      <c r="C44" s="319" t="s">
        <v>870</v>
      </c>
      <c r="D44" s="70">
        <v>37847</v>
      </c>
      <c r="E44" s="71" t="s">
        <v>12</v>
      </c>
      <c r="F44" s="71">
        <v>430</v>
      </c>
      <c r="G44" s="99" t="s">
        <v>146</v>
      </c>
      <c r="H44" s="56"/>
      <c r="I44" s="56"/>
      <c r="J44" s="56"/>
      <c r="K44" s="320"/>
      <c r="L44" s="320"/>
      <c r="M44" s="320"/>
      <c r="N44" s="320"/>
      <c r="O44" s="320" t="s">
        <v>138</v>
      </c>
      <c r="P44" s="318"/>
      <c r="Q44" s="135"/>
      <c r="R44" s="136" t="s">
        <v>789</v>
      </c>
    </row>
    <row r="45" spans="1:30" ht="15">
      <c r="A45" s="318"/>
      <c r="B45" s="129">
        <v>995</v>
      </c>
      <c r="C45" s="321" t="s">
        <v>148</v>
      </c>
      <c r="D45" s="322"/>
      <c r="E45" s="71" t="s">
        <v>11</v>
      </c>
      <c r="F45" s="71">
        <v>332</v>
      </c>
      <c r="G45" s="323" t="s">
        <v>44</v>
      </c>
      <c r="H45" s="56"/>
      <c r="I45" s="56"/>
      <c r="J45" s="56"/>
      <c r="K45" s="320"/>
      <c r="L45" s="56"/>
      <c r="M45" s="324"/>
      <c r="N45" s="325"/>
      <c r="O45" s="320" t="s">
        <v>138</v>
      </c>
      <c r="P45" s="318"/>
      <c r="Q45" s="318" t="s">
        <v>50</v>
      </c>
      <c r="R45" s="330"/>
    </row>
    <row r="46" spans="1:30" ht="15">
      <c r="A46" s="318"/>
      <c r="B46" s="129"/>
      <c r="C46" s="331"/>
      <c r="D46" s="322"/>
      <c r="E46" s="71"/>
      <c r="F46" s="71"/>
      <c r="G46" s="128"/>
      <c r="H46" s="56"/>
      <c r="I46" s="56"/>
      <c r="J46" s="56"/>
      <c r="K46" s="56"/>
      <c r="L46" s="56"/>
      <c r="M46" s="324"/>
      <c r="N46" s="325"/>
      <c r="O46" s="320"/>
      <c r="P46" s="318"/>
      <c r="Q46" s="318"/>
      <c r="R46" s="330"/>
    </row>
    <row r="47" spans="1:30" ht="15">
      <c r="A47" s="318"/>
      <c r="B47" s="129"/>
      <c r="C47" s="331"/>
      <c r="D47" s="322"/>
      <c r="E47" s="71"/>
      <c r="F47" s="71"/>
      <c r="G47" s="128"/>
      <c r="H47" s="56"/>
      <c r="I47" s="56"/>
      <c r="J47" s="56"/>
      <c r="K47" s="56"/>
      <c r="L47" s="56"/>
      <c r="M47" s="324"/>
      <c r="N47" s="325"/>
      <c r="O47" s="320"/>
      <c r="P47" s="318"/>
      <c r="Q47" s="318"/>
      <c r="R47" s="330"/>
    </row>
    <row r="48" spans="1:30" ht="15">
      <c r="A48" s="318"/>
      <c r="B48" s="129"/>
      <c r="C48" s="331"/>
      <c r="D48" s="322"/>
      <c r="E48" s="71"/>
      <c r="F48" s="71"/>
      <c r="G48" s="128"/>
      <c r="H48" s="56"/>
      <c r="I48" s="56"/>
      <c r="J48" s="56"/>
      <c r="K48" s="56"/>
      <c r="L48" s="56"/>
      <c r="M48" s="324"/>
      <c r="N48" s="325"/>
      <c r="O48" s="320"/>
      <c r="P48" s="318"/>
      <c r="Q48" s="318"/>
      <c r="R48" s="330"/>
    </row>
    <row r="49" spans="1:30" ht="15">
      <c r="A49" s="318"/>
      <c r="B49" s="129"/>
      <c r="C49" s="331"/>
      <c r="D49" s="322"/>
      <c r="E49" s="71"/>
      <c r="F49" s="71"/>
      <c r="G49" s="128"/>
      <c r="H49" s="56"/>
      <c r="I49" s="56"/>
      <c r="J49" s="56"/>
      <c r="K49" s="56"/>
      <c r="L49" s="56"/>
      <c r="M49" s="324"/>
      <c r="N49" s="325"/>
      <c r="O49" s="320"/>
      <c r="P49" s="318"/>
      <c r="Q49" s="318"/>
      <c r="R49" s="330"/>
    </row>
    <row r="50" spans="1:30" ht="15">
      <c r="A50" s="318"/>
      <c r="B50" s="129"/>
      <c r="C50" s="331"/>
      <c r="D50" s="322"/>
      <c r="E50" s="71"/>
      <c r="F50" s="71"/>
      <c r="G50" s="128"/>
      <c r="H50" s="56"/>
      <c r="I50" s="56"/>
      <c r="J50" s="56"/>
      <c r="K50" s="56"/>
      <c r="L50" s="56"/>
      <c r="M50" s="324"/>
      <c r="N50" s="325"/>
      <c r="O50" s="320"/>
      <c r="P50" s="318"/>
      <c r="Q50" s="318"/>
      <c r="R50" s="330"/>
    </row>
    <row r="51" spans="1:30" ht="15">
      <c r="A51" s="318"/>
      <c r="B51" s="129"/>
      <c r="C51" s="331"/>
      <c r="D51" s="322"/>
      <c r="E51" s="71"/>
      <c r="F51" s="71"/>
      <c r="G51" s="128"/>
      <c r="H51" s="56"/>
      <c r="I51" s="56"/>
      <c r="J51" s="56"/>
      <c r="K51" s="56"/>
      <c r="L51" s="56"/>
      <c r="M51" s="324"/>
      <c r="N51" s="325"/>
      <c r="O51" s="320"/>
      <c r="P51" s="318"/>
      <c r="Q51" s="318"/>
      <c r="R51" s="330"/>
    </row>
    <row r="52" spans="1:30" ht="15">
      <c r="A52" s="318"/>
      <c r="B52" s="129"/>
      <c r="C52" s="331"/>
      <c r="D52" s="322"/>
      <c r="E52" s="71"/>
      <c r="F52" s="71"/>
      <c r="G52" s="128"/>
      <c r="H52" s="56"/>
      <c r="I52" s="56"/>
      <c r="J52" s="56"/>
      <c r="K52" s="56"/>
      <c r="L52" s="56"/>
      <c r="M52" s="324"/>
      <c r="N52" s="325"/>
      <c r="O52" s="320"/>
      <c r="P52" s="318"/>
      <c r="Q52" s="318"/>
      <c r="R52" s="330"/>
    </row>
    <row r="53" spans="1:30" ht="15">
      <c r="A53" s="318"/>
      <c r="B53" s="129"/>
      <c r="C53" s="331"/>
      <c r="D53" s="322"/>
      <c r="E53" s="71"/>
      <c r="F53" s="71"/>
      <c r="G53" s="128"/>
      <c r="H53" s="56"/>
      <c r="I53" s="56"/>
      <c r="J53" s="56"/>
      <c r="K53" s="56"/>
      <c r="L53" s="56"/>
      <c r="M53" s="324"/>
      <c r="N53" s="325"/>
      <c r="O53" s="320"/>
      <c r="P53" s="318"/>
      <c r="Q53" s="318"/>
      <c r="R53" s="330"/>
    </row>
    <row r="54" spans="1:30" ht="15">
      <c r="A54" s="318"/>
      <c r="B54" s="129"/>
      <c r="C54" s="331"/>
      <c r="D54" s="322"/>
      <c r="E54" s="71"/>
      <c r="F54" s="71"/>
      <c r="G54" s="128"/>
      <c r="H54" s="56"/>
      <c r="I54" s="56"/>
      <c r="J54" s="56"/>
      <c r="K54" s="56"/>
      <c r="L54" s="56"/>
      <c r="M54" s="324"/>
      <c r="N54" s="325"/>
      <c r="O54" s="320"/>
      <c r="P54" s="318"/>
      <c r="Q54" s="318"/>
      <c r="R54" s="330"/>
    </row>
    <row r="55" spans="1:30" ht="15">
      <c r="A55" s="318"/>
      <c r="B55" s="129"/>
      <c r="C55" s="331"/>
      <c r="D55" s="322"/>
      <c r="E55" s="71"/>
      <c r="F55" s="71"/>
      <c r="G55" s="128"/>
      <c r="H55" s="56"/>
      <c r="I55" s="56"/>
      <c r="J55" s="56"/>
      <c r="K55" s="56"/>
      <c r="L55" s="56"/>
      <c r="M55" s="324"/>
      <c r="N55" s="325"/>
      <c r="O55" s="320"/>
      <c r="P55" s="318"/>
      <c r="Q55" s="318"/>
      <c r="R55" s="330"/>
    </row>
    <row r="56" spans="1:30" ht="15">
      <c r="A56" s="318"/>
      <c r="B56" s="129"/>
      <c r="C56" s="331"/>
      <c r="D56" s="322"/>
      <c r="E56" s="71"/>
      <c r="F56" s="71"/>
      <c r="G56" s="128"/>
      <c r="H56" s="56"/>
      <c r="I56" s="56"/>
      <c r="J56" s="56"/>
      <c r="K56" s="56"/>
      <c r="L56" s="56"/>
      <c r="M56" s="324"/>
      <c r="N56" s="325"/>
      <c r="O56" s="320"/>
      <c r="P56" s="318"/>
      <c r="Q56" s="318"/>
      <c r="R56" s="330"/>
    </row>
    <row r="57" spans="1:30" ht="15">
      <c r="A57" s="318"/>
      <c r="B57" s="129"/>
      <c r="C57" s="331"/>
      <c r="D57" s="322"/>
      <c r="E57" s="71"/>
      <c r="F57" s="71"/>
      <c r="G57" s="128"/>
      <c r="H57" s="56"/>
      <c r="I57" s="56"/>
      <c r="J57" s="56"/>
      <c r="K57" s="56"/>
      <c r="L57" s="56"/>
      <c r="M57" s="324"/>
      <c r="N57" s="325"/>
      <c r="O57" s="320"/>
      <c r="P57" s="318"/>
      <c r="Q57" s="318"/>
      <c r="R57" s="330"/>
    </row>
    <row r="58" spans="1:30" ht="15">
      <c r="A58" s="318"/>
      <c r="B58" s="129"/>
      <c r="C58" s="331"/>
      <c r="D58" s="322"/>
      <c r="E58" s="71"/>
      <c r="F58" s="71"/>
      <c r="G58" s="128"/>
      <c r="H58" s="56"/>
      <c r="I58" s="56"/>
      <c r="J58" s="56"/>
      <c r="K58" s="56"/>
      <c r="L58" s="56"/>
      <c r="M58" s="324"/>
      <c r="N58" s="325"/>
      <c r="O58" s="320"/>
      <c r="P58" s="318"/>
      <c r="Q58" s="318"/>
      <c r="R58" s="330"/>
    </row>
    <row r="59" spans="1:30" ht="15">
      <c r="A59" s="318"/>
      <c r="B59" s="129"/>
      <c r="C59" s="331"/>
      <c r="D59" s="322"/>
      <c r="E59" s="71"/>
      <c r="F59" s="71"/>
      <c r="G59" s="128"/>
      <c r="H59" s="56"/>
      <c r="I59" s="56"/>
      <c r="J59" s="56"/>
      <c r="K59" s="56"/>
      <c r="L59" s="56"/>
      <c r="M59" s="324"/>
      <c r="N59" s="325"/>
      <c r="O59" s="320"/>
      <c r="P59" s="318"/>
      <c r="Q59" s="318"/>
      <c r="R59" s="330"/>
    </row>
    <row r="60" spans="1:30" ht="15">
      <c r="A60" s="318"/>
      <c r="B60" s="129"/>
      <c r="C60" s="331"/>
      <c r="D60" s="322"/>
      <c r="E60" s="71"/>
      <c r="F60" s="71"/>
      <c r="G60" s="128"/>
      <c r="H60" s="56"/>
      <c r="I60" s="56"/>
      <c r="J60" s="56"/>
      <c r="K60" s="56"/>
      <c r="L60" s="56"/>
      <c r="M60" s="324"/>
      <c r="N60" s="325"/>
      <c r="O60" s="320"/>
      <c r="P60" s="318"/>
      <c r="Q60" s="318"/>
      <c r="R60" s="330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</row>
    <row r="61" spans="1:30" ht="15">
      <c r="A61" s="318"/>
      <c r="B61" s="129"/>
      <c r="C61" s="75" t="s">
        <v>150</v>
      </c>
      <c r="D61" s="322"/>
      <c r="E61" s="71"/>
      <c r="F61" s="71"/>
      <c r="G61" s="128"/>
      <c r="H61" s="128"/>
      <c r="I61" s="62"/>
      <c r="J61" s="62"/>
      <c r="K61" s="62"/>
      <c r="L61" s="56"/>
      <c r="M61" s="76" t="s">
        <v>151</v>
      </c>
      <c r="N61" s="325"/>
      <c r="O61" s="320"/>
      <c r="P61" s="132"/>
      <c r="Q61" s="132"/>
      <c r="R61" s="138"/>
    </row>
    <row r="62" spans="1:30" ht="15">
      <c r="A62" s="318"/>
      <c r="B62" s="53"/>
      <c r="C62" s="75"/>
      <c r="D62" s="274"/>
      <c r="E62" s="15"/>
      <c r="F62" s="15"/>
      <c r="G62" s="122"/>
      <c r="H62" s="56"/>
      <c r="I62" s="56"/>
      <c r="J62" s="56"/>
      <c r="K62" s="56"/>
      <c r="L62" s="56"/>
      <c r="M62" s="76"/>
      <c r="N62" s="325"/>
      <c r="O62" s="320"/>
      <c r="P62" s="318"/>
      <c r="Q62" s="318"/>
      <c r="R62" s="330"/>
      <c r="S62" s="314"/>
    </row>
    <row r="63" spans="1:30" ht="15">
      <c r="A63" s="318"/>
      <c r="B63" s="129"/>
      <c r="C63" s="75" t="s">
        <v>152</v>
      </c>
      <c r="D63" s="322"/>
      <c r="E63" s="71"/>
      <c r="F63" s="71"/>
      <c r="G63" s="128"/>
      <c r="H63" s="56"/>
      <c r="I63" s="56"/>
      <c r="J63" s="56"/>
      <c r="K63" s="56"/>
      <c r="L63" s="56"/>
      <c r="M63" s="76" t="s">
        <v>153</v>
      </c>
      <c r="N63" s="325"/>
      <c r="O63" s="320"/>
      <c r="P63" s="318"/>
      <c r="Q63" s="318"/>
      <c r="R63" s="330"/>
    </row>
    <row r="64" spans="1:30" ht="15">
      <c r="A64" s="318"/>
      <c r="B64" s="129"/>
      <c r="C64" s="331"/>
      <c r="D64" s="322"/>
      <c r="E64" s="71"/>
      <c r="F64" s="71"/>
      <c r="G64" s="128"/>
      <c r="H64" s="56"/>
      <c r="I64" s="56"/>
      <c r="J64" s="56"/>
      <c r="K64" s="56"/>
      <c r="L64" s="56"/>
      <c r="M64" s="324"/>
      <c r="N64" s="325"/>
      <c r="O64" s="320"/>
      <c r="P64" s="318"/>
      <c r="Q64" s="318"/>
      <c r="R64" s="330"/>
    </row>
    <row r="65" spans="1:30" ht="15">
      <c r="A65" s="318"/>
      <c r="B65" s="129"/>
      <c r="C65" s="331"/>
      <c r="D65" s="322"/>
      <c r="E65" s="71"/>
      <c r="F65" s="71"/>
      <c r="G65" s="128"/>
      <c r="H65" s="56"/>
      <c r="I65" s="56"/>
      <c r="J65" s="56"/>
      <c r="K65" s="56"/>
      <c r="L65" s="56"/>
      <c r="M65" s="324"/>
      <c r="N65" s="325"/>
      <c r="O65" s="320"/>
      <c r="P65" s="318"/>
      <c r="Q65" s="318"/>
      <c r="R65" s="330"/>
    </row>
    <row r="66" spans="1:30" ht="15">
      <c r="A66" s="318"/>
      <c r="B66" s="129"/>
      <c r="C66" s="331"/>
      <c r="D66" s="322"/>
      <c r="E66" s="71"/>
      <c r="F66" s="71"/>
      <c r="G66" s="128"/>
      <c r="H66" s="56"/>
      <c r="I66" s="56"/>
      <c r="J66" s="56"/>
      <c r="K66" s="56"/>
      <c r="L66" s="56"/>
      <c r="M66" s="324"/>
      <c r="N66" s="325"/>
      <c r="O66" s="320"/>
      <c r="P66" s="318"/>
      <c r="Q66" s="318"/>
      <c r="R66" s="330"/>
      <c r="T66" s="314"/>
      <c r="U66" s="314"/>
      <c r="V66" s="314"/>
      <c r="W66" s="314"/>
      <c r="X66" s="314"/>
      <c r="Y66" s="314"/>
      <c r="Z66" s="314"/>
      <c r="AA66" s="314"/>
      <c r="AB66" s="314"/>
      <c r="AC66" s="314"/>
      <c r="AD66" s="314"/>
    </row>
    <row r="67" spans="1:30" ht="15">
      <c r="A67" s="318"/>
      <c r="B67" s="129"/>
      <c r="C67" s="331"/>
      <c r="D67" s="322"/>
      <c r="E67" s="71"/>
      <c r="F67" s="71"/>
      <c r="G67" s="128"/>
      <c r="H67" s="56"/>
      <c r="I67" s="56"/>
      <c r="J67" s="56"/>
      <c r="K67" s="56"/>
      <c r="L67" s="56"/>
      <c r="M67" s="324"/>
      <c r="N67" s="325"/>
      <c r="O67" s="320"/>
      <c r="P67" s="318"/>
      <c r="Q67" s="318"/>
      <c r="R67" s="330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</row>
    <row r="68" spans="1:30" ht="15">
      <c r="A68" s="318"/>
      <c r="B68" s="129"/>
      <c r="C68" s="331"/>
      <c r="D68" s="322"/>
      <c r="E68" s="71"/>
      <c r="F68" s="71"/>
      <c r="G68" s="128"/>
      <c r="H68" s="56"/>
      <c r="I68" s="56"/>
      <c r="J68" s="56"/>
      <c r="K68" s="56"/>
      <c r="L68" s="56"/>
      <c r="M68" s="324"/>
      <c r="N68" s="325"/>
      <c r="O68" s="320"/>
      <c r="P68" s="318"/>
      <c r="Q68" s="318"/>
      <c r="R68" s="330"/>
      <c r="S68" s="314"/>
    </row>
    <row r="69" spans="1:30" ht="15">
      <c r="A69" s="318"/>
      <c r="B69" s="129"/>
      <c r="C69" s="331"/>
      <c r="D69" s="322"/>
      <c r="E69" s="71"/>
      <c r="F69" s="71"/>
      <c r="G69" s="128"/>
      <c r="H69" s="56"/>
      <c r="I69" s="56"/>
      <c r="J69" s="56"/>
      <c r="K69" s="56"/>
      <c r="L69" s="56"/>
      <c r="M69" s="324"/>
      <c r="N69" s="325"/>
      <c r="O69" s="320"/>
      <c r="P69" s="318"/>
      <c r="Q69" s="318"/>
      <c r="R69" s="330"/>
    </row>
    <row r="70" spans="1:30" ht="15">
      <c r="A70" s="318"/>
      <c r="B70" s="129"/>
      <c r="C70" s="331"/>
      <c r="D70" s="322"/>
      <c r="E70" s="71"/>
      <c r="F70" s="71"/>
      <c r="G70" s="128"/>
      <c r="H70" s="56"/>
      <c r="I70" s="56"/>
      <c r="J70" s="56"/>
      <c r="K70" s="56"/>
      <c r="L70" s="56"/>
      <c r="M70" s="324"/>
      <c r="N70" s="325"/>
      <c r="O70" s="320"/>
      <c r="P70" s="318"/>
      <c r="Q70" s="318"/>
      <c r="R70" s="330"/>
    </row>
    <row r="71" spans="1:30" ht="15">
      <c r="A71" s="318"/>
      <c r="B71" s="129"/>
      <c r="C71" s="331"/>
      <c r="D71" s="322"/>
      <c r="E71" s="71"/>
      <c r="F71" s="71"/>
      <c r="G71" s="128"/>
      <c r="H71" s="56"/>
      <c r="I71" s="56"/>
      <c r="J71" s="56"/>
      <c r="K71" s="56"/>
      <c r="L71" s="56"/>
      <c r="M71" s="324"/>
      <c r="N71" s="325"/>
      <c r="O71" s="320"/>
      <c r="P71" s="318"/>
      <c r="Q71" s="318"/>
      <c r="R71" s="330"/>
    </row>
    <row r="72" spans="1:30" ht="15">
      <c r="A72" s="318"/>
      <c r="B72" s="129"/>
      <c r="C72" s="331"/>
      <c r="D72" s="332"/>
      <c r="E72" s="132"/>
      <c r="F72" s="132"/>
      <c r="G72" s="128"/>
      <c r="H72" s="62"/>
      <c r="I72" s="62"/>
      <c r="J72" s="62"/>
      <c r="K72" s="62"/>
      <c r="L72" s="56"/>
      <c r="M72" s="324"/>
      <c r="N72" s="325"/>
      <c r="O72" s="320"/>
      <c r="P72" s="132"/>
      <c r="Q72" s="132"/>
      <c r="R72" s="138"/>
      <c r="S72" s="314"/>
    </row>
    <row r="73" spans="1:30" ht="15">
      <c r="A73" s="318"/>
      <c r="B73" s="129"/>
      <c r="C73" s="331"/>
      <c r="D73" s="322"/>
      <c r="E73" s="71"/>
      <c r="F73" s="71"/>
      <c r="G73" s="128"/>
      <c r="H73" s="56"/>
      <c r="I73" s="56"/>
      <c r="J73" s="56"/>
      <c r="K73" s="56"/>
      <c r="L73" s="56"/>
      <c r="M73" s="324"/>
      <c r="N73" s="325"/>
      <c r="O73" s="320"/>
      <c r="P73" s="318"/>
      <c r="Q73" s="318"/>
      <c r="R73" s="330"/>
    </row>
    <row r="74" spans="1:30" ht="15">
      <c r="A74" s="318"/>
      <c r="B74" s="129"/>
      <c r="C74" s="331"/>
      <c r="D74" s="322"/>
      <c r="E74" s="71"/>
      <c r="F74" s="71"/>
      <c r="G74" s="128"/>
      <c r="H74" s="56"/>
      <c r="I74" s="56"/>
      <c r="J74" s="56"/>
      <c r="K74" s="56"/>
      <c r="L74" s="56"/>
      <c r="M74" s="324"/>
      <c r="N74" s="325"/>
      <c r="O74" s="320"/>
      <c r="P74" s="318"/>
      <c r="Q74" s="318"/>
      <c r="R74" s="330"/>
    </row>
    <row r="75" spans="1:30" ht="15">
      <c r="A75" s="53"/>
      <c r="B75" s="53"/>
      <c r="C75" s="333"/>
      <c r="D75" s="274"/>
      <c r="E75" s="53"/>
      <c r="F75" s="53"/>
      <c r="G75" s="89"/>
      <c r="H75" s="56"/>
      <c r="I75" s="56"/>
      <c r="J75" s="56"/>
      <c r="K75" s="56"/>
      <c r="L75" s="56"/>
      <c r="M75" s="324"/>
      <c r="N75" s="325"/>
      <c r="O75" s="325"/>
      <c r="P75" s="318"/>
      <c r="Q75" s="318"/>
      <c r="R75" s="330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</row>
    <row r="76" spans="1:30" ht="15">
      <c r="A76" s="318"/>
      <c r="B76" s="129"/>
      <c r="C76" s="331"/>
      <c r="D76" s="171"/>
      <c r="E76" s="71"/>
      <c r="F76" s="71"/>
      <c r="G76" s="128"/>
      <c r="H76" s="56"/>
      <c r="I76" s="56"/>
      <c r="J76" s="56"/>
      <c r="K76" s="56"/>
      <c r="L76" s="56"/>
      <c r="M76" s="324"/>
      <c r="N76" s="325"/>
      <c r="O76" s="334"/>
      <c r="P76" s="318"/>
      <c r="Q76" s="318"/>
      <c r="R76" s="330"/>
      <c r="T76" s="314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</row>
    <row r="77" spans="1:30" ht="15">
      <c r="B77" s="129"/>
      <c r="C77" s="331"/>
      <c r="D77" s="322"/>
      <c r="E77" s="71"/>
      <c r="F77" s="71"/>
      <c r="G77" s="128"/>
      <c r="H77" s="56"/>
      <c r="I77" s="56"/>
      <c r="J77" s="56"/>
      <c r="K77" s="56"/>
      <c r="L77" s="56"/>
      <c r="M77" s="324"/>
      <c r="N77" s="325"/>
      <c r="O77" s="334"/>
      <c r="P77" s="318"/>
      <c r="Q77" s="318"/>
      <c r="R77" s="330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</row>
    <row r="78" spans="1:30" ht="15">
      <c r="A78" s="318"/>
      <c r="B78" s="53"/>
      <c r="C78" s="333"/>
      <c r="D78" s="274"/>
      <c r="E78" s="53"/>
      <c r="F78" s="53"/>
      <c r="G78" s="89"/>
      <c r="H78" s="38"/>
      <c r="I78" s="38"/>
      <c r="J78" s="56"/>
      <c r="K78" s="56"/>
      <c r="L78" s="56"/>
      <c r="M78" s="324"/>
      <c r="N78" s="325"/>
      <c r="O78" s="334"/>
      <c r="P78" s="318"/>
      <c r="Q78" s="318"/>
      <c r="R78" s="335"/>
      <c r="S78" s="314"/>
    </row>
    <row r="79" spans="1:30" ht="15">
      <c r="B79" s="129"/>
      <c r="C79" s="331"/>
      <c r="D79" s="322"/>
      <c r="E79" s="71"/>
      <c r="F79" s="71"/>
      <c r="G79" s="128"/>
      <c r="H79" s="56"/>
      <c r="I79" s="56"/>
      <c r="J79" s="56"/>
      <c r="K79" s="56"/>
      <c r="L79" s="56"/>
      <c r="M79" s="324"/>
      <c r="N79" s="325"/>
      <c r="O79" s="334"/>
      <c r="P79" s="318"/>
      <c r="Q79" s="318"/>
      <c r="R79" s="330"/>
    </row>
    <row r="80" spans="1:30" ht="15">
      <c r="A80" s="53"/>
      <c r="B80" s="327"/>
      <c r="C80" s="331"/>
      <c r="D80" s="171"/>
      <c r="E80" s="71"/>
      <c r="F80" s="71"/>
      <c r="G80" s="128"/>
      <c r="H80" s="56"/>
      <c r="I80" s="56"/>
      <c r="J80" s="56"/>
      <c r="K80" s="56"/>
      <c r="L80" s="56"/>
      <c r="M80" s="324"/>
      <c r="N80" s="325"/>
      <c r="O80" s="334"/>
      <c r="P80" s="318"/>
      <c r="Q80" s="318"/>
      <c r="R80" s="330"/>
      <c r="S80" s="314"/>
    </row>
    <row r="81" spans="1:30" ht="15">
      <c r="A81" s="53"/>
      <c r="B81" s="129"/>
      <c r="C81" s="331"/>
      <c r="D81" s="322"/>
      <c r="E81" s="71"/>
      <c r="F81" s="71"/>
      <c r="G81" s="128"/>
      <c r="H81" s="56"/>
      <c r="I81" s="56"/>
      <c r="J81" s="56"/>
      <c r="K81" s="56"/>
      <c r="L81" s="56"/>
      <c r="M81" s="324"/>
      <c r="N81" s="325"/>
      <c r="O81" s="334"/>
      <c r="P81" s="318"/>
      <c r="Q81" s="318"/>
      <c r="R81" s="330"/>
    </row>
    <row r="82" spans="1:30" s="314" customFormat="1" ht="15" customHeight="1">
      <c r="A82" s="277"/>
      <c r="B82" s="129"/>
      <c r="C82" s="331"/>
      <c r="D82" s="322"/>
      <c r="E82" s="71"/>
      <c r="F82" s="71"/>
      <c r="G82" s="128"/>
      <c r="H82" s="56"/>
      <c r="I82" s="56"/>
      <c r="J82" s="56"/>
      <c r="K82" s="56"/>
      <c r="L82" s="56"/>
      <c r="M82" s="324"/>
      <c r="N82" s="325"/>
      <c r="O82" s="325"/>
      <c r="P82" s="318"/>
      <c r="Q82" s="318"/>
      <c r="R82" s="330"/>
      <c r="S82" s="278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</row>
    <row r="83" spans="1:30" ht="15">
      <c r="A83" s="318"/>
      <c r="B83" s="129"/>
      <c r="C83" s="331"/>
      <c r="D83" s="322"/>
      <c r="E83" s="71"/>
      <c r="F83" s="71"/>
      <c r="G83" s="128"/>
      <c r="H83" s="56"/>
      <c r="I83" s="56"/>
      <c r="J83" s="56"/>
      <c r="K83" s="56"/>
      <c r="L83" s="56"/>
      <c r="M83" s="324"/>
      <c r="N83" s="325"/>
      <c r="O83" s="325"/>
      <c r="P83" s="318"/>
      <c r="Q83" s="318"/>
      <c r="R83" s="330"/>
    </row>
    <row r="84" spans="1:30" ht="15">
      <c r="B84" s="129"/>
      <c r="C84" s="331"/>
      <c r="D84" s="322"/>
      <c r="E84" s="71"/>
      <c r="F84" s="71"/>
      <c r="G84" s="128"/>
      <c r="H84" s="56"/>
      <c r="I84" s="56"/>
      <c r="J84" s="56"/>
      <c r="K84" s="56"/>
      <c r="L84" s="56"/>
      <c r="M84" s="324"/>
      <c r="N84" s="325"/>
      <c r="O84" s="325"/>
      <c r="P84" s="318"/>
      <c r="Q84" s="318"/>
      <c r="R84" s="330"/>
    </row>
    <row r="85" spans="1:30" ht="15">
      <c r="B85" s="129"/>
      <c r="C85" s="331"/>
      <c r="D85" s="322"/>
      <c r="E85" s="71"/>
      <c r="F85" s="71"/>
      <c r="G85" s="128"/>
      <c r="H85" s="56"/>
      <c r="I85" s="56"/>
      <c r="J85" s="56"/>
      <c r="K85" s="56"/>
      <c r="L85" s="56"/>
      <c r="M85" s="324"/>
      <c r="N85" s="325"/>
      <c r="O85" s="325"/>
      <c r="P85" s="318"/>
      <c r="Q85" s="318"/>
      <c r="R85" s="330"/>
    </row>
    <row r="86" spans="1:30" ht="15">
      <c r="B86" s="129"/>
      <c r="C86" s="331"/>
      <c r="D86" s="322"/>
      <c r="E86" s="71"/>
      <c r="F86" s="71"/>
      <c r="G86" s="128"/>
      <c r="H86" s="56"/>
      <c r="I86" s="56"/>
      <c r="J86" s="56"/>
      <c r="K86" s="56"/>
      <c r="L86" s="56"/>
      <c r="M86" s="324"/>
      <c r="N86" s="325"/>
      <c r="O86" s="325"/>
      <c r="P86" s="318"/>
      <c r="Q86" s="318"/>
      <c r="R86" s="330"/>
    </row>
    <row r="87" spans="1:30" ht="15">
      <c r="A87" s="318"/>
      <c r="B87" s="129"/>
      <c r="C87" s="331"/>
      <c r="D87" s="322"/>
      <c r="E87" s="71"/>
      <c r="F87" s="71"/>
      <c r="G87" s="128"/>
      <c r="H87" s="56"/>
      <c r="I87" s="56"/>
      <c r="J87" s="56"/>
      <c r="K87" s="56"/>
      <c r="L87" s="56"/>
      <c r="M87" s="324"/>
      <c r="N87" s="325"/>
      <c r="O87" s="325"/>
      <c r="P87" s="318"/>
      <c r="Q87" s="318"/>
      <c r="R87" s="330"/>
    </row>
    <row r="88" spans="1:30" ht="15">
      <c r="B88" s="129"/>
      <c r="C88" s="331"/>
      <c r="D88" s="322"/>
      <c r="E88" s="71"/>
      <c r="F88" s="71"/>
      <c r="G88" s="128"/>
      <c r="H88" s="56"/>
      <c r="I88" s="56"/>
      <c r="J88" s="56"/>
      <c r="K88" s="56"/>
      <c r="L88" s="56"/>
      <c r="M88" s="324"/>
      <c r="N88" s="325"/>
      <c r="O88" s="320"/>
      <c r="P88" s="318"/>
      <c r="Q88" s="318"/>
      <c r="R88" s="330"/>
    </row>
    <row r="89" spans="1:30" ht="15">
      <c r="B89" s="129"/>
      <c r="C89" s="331"/>
      <c r="D89" s="322"/>
      <c r="E89" s="71"/>
      <c r="F89" s="71"/>
      <c r="G89" s="128"/>
      <c r="H89" s="56"/>
      <c r="I89" s="56"/>
      <c r="J89" s="56"/>
      <c r="K89" s="56"/>
      <c r="L89" s="56"/>
      <c r="M89" s="324"/>
      <c r="N89" s="325"/>
      <c r="O89" s="320"/>
      <c r="P89" s="318"/>
      <c r="Q89" s="318"/>
      <c r="R89" s="330"/>
    </row>
    <row r="90" spans="1:30" ht="15">
      <c r="B90" s="129"/>
      <c r="C90" s="331"/>
      <c r="D90" s="322"/>
      <c r="E90" s="71"/>
      <c r="F90" s="71"/>
      <c r="G90" s="128"/>
      <c r="H90" s="56"/>
      <c r="I90" s="56"/>
      <c r="J90" s="56"/>
      <c r="K90" s="56"/>
      <c r="L90" s="56"/>
      <c r="M90" s="324"/>
      <c r="N90" s="325"/>
      <c r="O90" s="320"/>
      <c r="P90" s="318"/>
      <c r="Q90" s="318"/>
      <c r="R90" s="330"/>
    </row>
    <row r="91" spans="1:30">
      <c r="D91" s="336"/>
    </row>
    <row r="92" spans="1:30">
      <c r="D92" s="336"/>
    </row>
    <row r="93" spans="1:30">
      <c r="D93" s="336"/>
    </row>
    <row r="94" spans="1:30">
      <c r="D94" s="336"/>
    </row>
    <row r="95" spans="1:30">
      <c r="D95" s="336"/>
    </row>
    <row r="96" spans="1:30">
      <c r="D96" s="336"/>
    </row>
    <row r="97" spans="4:4">
      <c r="D97" s="336"/>
    </row>
    <row r="98" spans="4:4">
      <c r="D98" s="336"/>
    </row>
    <row r="99" spans="4:4">
      <c r="D99" s="336"/>
    </row>
    <row r="100" spans="4:4">
      <c r="D100" s="336"/>
    </row>
    <row r="101" spans="4:4">
      <c r="D101" s="336"/>
    </row>
    <row r="102" spans="4:4">
      <c r="D102" s="336"/>
    </row>
    <row r="103" spans="4:4">
      <c r="D103" s="336"/>
    </row>
    <row r="104" spans="4:4">
      <c r="D104" s="336"/>
    </row>
    <row r="105" spans="4:4">
      <c r="D105" s="336"/>
    </row>
    <row r="106" spans="4:4">
      <c r="D106" s="336"/>
    </row>
    <row r="107" spans="4:4">
      <c r="D107" s="336"/>
    </row>
    <row r="108" spans="4:4">
      <c r="D108" s="336"/>
    </row>
    <row r="109" spans="4:4">
      <c r="D109" s="336"/>
    </row>
    <row r="110" spans="4:4">
      <c r="D110" s="336"/>
    </row>
    <row r="111" spans="4:4">
      <c r="D111" s="336"/>
    </row>
    <row r="112" spans="4:4">
      <c r="D112" s="336"/>
    </row>
    <row r="113" spans="4:4">
      <c r="D113" s="336"/>
    </row>
    <row r="114" spans="4:4">
      <c r="D114" s="336"/>
    </row>
    <row r="115" spans="4:4">
      <c r="D115" s="336"/>
    </row>
    <row r="116" spans="4:4">
      <c r="D116" s="336"/>
    </row>
    <row r="117" spans="4:4">
      <c r="D117" s="336"/>
    </row>
    <row r="118" spans="4:4">
      <c r="D118" s="336"/>
    </row>
    <row r="119" spans="4:4">
      <c r="D119" s="336"/>
    </row>
    <row r="120" spans="4:4">
      <c r="D120" s="336"/>
    </row>
    <row r="121" spans="4:4">
      <c r="D121" s="336"/>
    </row>
    <row r="122" spans="4:4">
      <c r="D122" s="336"/>
    </row>
    <row r="123" spans="4:4">
      <c r="D123" s="336"/>
    </row>
    <row r="124" spans="4:4">
      <c r="D124" s="336"/>
    </row>
    <row r="125" spans="4:4">
      <c r="D125" s="336"/>
    </row>
    <row r="126" spans="4:4">
      <c r="D126" s="336"/>
    </row>
    <row r="127" spans="4:4">
      <c r="D127" s="336"/>
    </row>
    <row r="128" spans="4:4">
      <c r="D128" s="336"/>
    </row>
    <row r="129" spans="4:4">
      <c r="D129" s="336"/>
    </row>
    <row r="130" spans="4:4">
      <c r="D130" s="336"/>
    </row>
    <row r="131" spans="4:4">
      <c r="D131" s="336"/>
    </row>
    <row r="132" spans="4:4">
      <c r="D132" s="336"/>
    </row>
    <row r="133" spans="4:4">
      <c r="D133" s="336"/>
    </row>
    <row r="134" spans="4:4">
      <c r="D134" s="336"/>
    </row>
    <row r="135" spans="4:4">
      <c r="D135" s="336"/>
    </row>
    <row r="136" spans="4:4">
      <c r="D136" s="336"/>
    </row>
    <row r="137" spans="4:4">
      <c r="D137" s="336"/>
    </row>
    <row r="138" spans="4:4">
      <c r="D138" s="336"/>
    </row>
    <row r="139" spans="4:4">
      <c r="D139" s="336"/>
    </row>
    <row r="140" spans="4:4">
      <c r="D140" s="336"/>
    </row>
    <row r="141" spans="4:4">
      <c r="D141" s="336"/>
    </row>
    <row r="142" spans="4:4">
      <c r="D142" s="336"/>
    </row>
    <row r="143" spans="4:4">
      <c r="D143" s="336"/>
    </row>
    <row r="144" spans="4:4">
      <c r="D144" s="336"/>
    </row>
    <row r="145" spans="4:4">
      <c r="D145" s="336"/>
    </row>
    <row r="146" spans="4:4">
      <c r="D146" s="336"/>
    </row>
    <row r="147" spans="4:4">
      <c r="D147" s="336"/>
    </row>
    <row r="148" spans="4:4">
      <c r="D148" s="336"/>
    </row>
    <row r="149" spans="4:4">
      <c r="D149" s="336"/>
    </row>
    <row r="150" spans="4:4">
      <c r="D150" s="336"/>
    </row>
    <row r="151" spans="4:4">
      <c r="D151" s="336"/>
    </row>
    <row r="152" spans="4:4">
      <c r="D152" s="336"/>
    </row>
    <row r="153" spans="4:4">
      <c r="D153" s="336"/>
    </row>
    <row r="154" spans="4:4">
      <c r="D154" s="336"/>
    </row>
    <row r="155" spans="4:4">
      <c r="D155" s="336"/>
    </row>
    <row r="156" spans="4:4">
      <c r="D156" s="336"/>
    </row>
    <row r="157" spans="4:4">
      <c r="D157" s="336"/>
    </row>
    <row r="158" spans="4:4">
      <c r="D158" s="336"/>
    </row>
    <row r="159" spans="4:4">
      <c r="D159" s="336"/>
    </row>
    <row r="160" spans="4:4">
      <c r="D160" s="336"/>
    </row>
    <row r="161" spans="4:4">
      <c r="D161" s="336"/>
    </row>
    <row r="162" spans="4:4">
      <c r="D162" s="336"/>
    </row>
    <row r="163" spans="4:4">
      <c r="D163" s="336"/>
    </row>
    <row r="164" spans="4:4">
      <c r="D164" s="336"/>
    </row>
    <row r="165" spans="4:4">
      <c r="D165" s="336"/>
    </row>
    <row r="166" spans="4:4">
      <c r="D166" s="336"/>
    </row>
    <row r="167" spans="4:4">
      <c r="D167" s="336"/>
    </row>
    <row r="168" spans="4:4">
      <c r="D168" s="336"/>
    </row>
    <row r="169" spans="4:4">
      <c r="D169" s="336"/>
    </row>
    <row r="170" spans="4:4">
      <c r="D170" s="336"/>
    </row>
    <row r="171" spans="4:4">
      <c r="D171" s="336"/>
    </row>
    <row r="172" spans="4:4">
      <c r="D172" s="336"/>
    </row>
    <row r="173" spans="4:4">
      <c r="D173" s="336"/>
    </row>
    <row r="174" spans="4:4">
      <c r="D174" s="336"/>
    </row>
    <row r="175" spans="4:4">
      <c r="D175" s="336"/>
    </row>
    <row r="176" spans="4:4">
      <c r="D176" s="336"/>
    </row>
    <row r="177" spans="4:4">
      <c r="D177" s="336"/>
    </row>
    <row r="178" spans="4:4">
      <c r="D178" s="336"/>
    </row>
    <row r="179" spans="4:4">
      <c r="D179" s="336"/>
    </row>
    <row r="180" spans="4:4">
      <c r="D180" s="336"/>
    </row>
    <row r="181" spans="4:4">
      <c r="D181" s="336"/>
    </row>
    <row r="182" spans="4:4">
      <c r="D182" s="336"/>
    </row>
    <row r="183" spans="4:4">
      <c r="D183" s="336"/>
    </row>
    <row r="184" spans="4:4">
      <c r="D184" s="336"/>
    </row>
    <row r="185" spans="4:4">
      <c r="D185" s="336"/>
    </row>
    <row r="186" spans="4:4">
      <c r="D186" s="336"/>
    </row>
    <row r="187" spans="4:4">
      <c r="D187" s="336"/>
    </row>
    <row r="188" spans="4:4">
      <c r="D188" s="336"/>
    </row>
    <row r="189" spans="4:4">
      <c r="D189" s="336"/>
    </row>
    <row r="190" spans="4:4">
      <c r="D190" s="336"/>
    </row>
    <row r="191" spans="4:4">
      <c r="D191" s="336"/>
    </row>
    <row r="192" spans="4:4">
      <c r="D192" s="336"/>
    </row>
    <row r="193" spans="4:4">
      <c r="D193" s="336"/>
    </row>
    <row r="194" spans="4:4">
      <c r="D194" s="336"/>
    </row>
    <row r="195" spans="4:4">
      <c r="D195" s="336"/>
    </row>
    <row r="196" spans="4:4">
      <c r="D196" s="336"/>
    </row>
    <row r="197" spans="4:4">
      <c r="D197" s="336"/>
    </row>
    <row r="198" spans="4:4">
      <c r="D198" s="336"/>
    </row>
    <row r="199" spans="4:4">
      <c r="D199" s="336"/>
    </row>
    <row r="200" spans="4:4">
      <c r="D200" s="336"/>
    </row>
    <row r="201" spans="4:4">
      <c r="D201" s="336"/>
    </row>
    <row r="202" spans="4:4">
      <c r="D202" s="336"/>
    </row>
    <row r="203" spans="4:4">
      <c r="D203" s="336"/>
    </row>
    <row r="204" spans="4:4">
      <c r="D204" s="336"/>
    </row>
    <row r="205" spans="4:4">
      <c r="D205" s="336"/>
    </row>
    <row r="206" spans="4:4">
      <c r="D206" s="336"/>
    </row>
    <row r="207" spans="4:4">
      <c r="D207" s="336"/>
    </row>
    <row r="208" spans="4:4">
      <c r="D208" s="336"/>
    </row>
    <row r="209" spans="4:4">
      <c r="D209" s="336"/>
    </row>
    <row r="210" spans="4:4">
      <c r="D210" s="336"/>
    </row>
    <row r="211" spans="4:4">
      <c r="D211" s="336"/>
    </row>
    <row r="212" spans="4:4">
      <c r="D212" s="336"/>
    </row>
    <row r="213" spans="4:4">
      <c r="D213" s="336"/>
    </row>
    <row r="214" spans="4:4">
      <c r="D214" s="336"/>
    </row>
    <row r="215" spans="4:4">
      <c r="D215" s="336"/>
    </row>
    <row r="216" spans="4:4">
      <c r="D216" s="336"/>
    </row>
    <row r="217" spans="4:4">
      <c r="D217" s="336"/>
    </row>
    <row r="218" spans="4:4">
      <c r="D218" s="336"/>
    </row>
    <row r="219" spans="4:4">
      <c r="D219" s="336"/>
    </row>
    <row r="220" spans="4:4">
      <c r="D220" s="336"/>
    </row>
    <row r="221" spans="4:4">
      <c r="D221" s="336"/>
    </row>
    <row r="222" spans="4:4">
      <c r="D222" s="336"/>
    </row>
    <row r="223" spans="4:4">
      <c r="D223" s="336"/>
    </row>
    <row r="224" spans="4:4">
      <c r="D224" s="336"/>
    </row>
    <row r="225" spans="4:4">
      <c r="D225" s="336"/>
    </row>
    <row r="226" spans="4:4">
      <c r="D226" s="336"/>
    </row>
    <row r="227" spans="4:4">
      <c r="D227" s="336"/>
    </row>
    <row r="228" spans="4:4">
      <c r="D228" s="336"/>
    </row>
    <row r="229" spans="4:4">
      <c r="D229" s="336"/>
    </row>
    <row r="230" spans="4:4">
      <c r="D230" s="336"/>
    </row>
    <row r="231" spans="4:4">
      <c r="D231" s="336"/>
    </row>
    <row r="232" spans="4:4">
      <c r="D232" s="336"/>
    </row>
    <row r="233" spans="4:4">
      <c r="D233" s="336"/>
    </row>
    <row r="234" spans="4:4">
      <c r="D234" s="336"/>
    </row>
    <row r="235" spans="4:4">
      <c r="D235" s="336"/>
    </row>
    <row r="236" spans="4:4">
      <c r="D236" s="336"/>
    </row>
    <row r="237" spans="4:4">
      <c r="D237" s="336"/>
    </row>
    <row r="238" spans="4:4">
      <c r="D238" s="336"/>
    </row>
    <row r="239" spans="4:4">
      <c r="D239" s="336"/>
    </row>
    <row r="240" spans="4:4">
      <c r="D240" s="336"/>
    </row>
    <row r="241" spans="4:4">
      <c r="D241" s="336"/>
    </row>
    <row r="242" spans="4:4">
      <c r="D242" s="336"/>
    </row>
    <row r="243" spans="4:4">
      <c r="D243" s="336"/>
    </row>
    <row r="244" spans="4:4">
      <c r="D244" s="336"/>
    </row>
    <row r="245" spans="4:4">
      <c r="D245" s="336"/>
    </row>
    <row r="246" spans="4:4">
      <c r="D246" s="336"/>
    </row>
    <row r="247" spans="4:4">
      <c r="D247" s="336"/>
    </row>
    <row r="248" spans="4:4">
      <c r="D248" s="336"/>
    </row>
    <row r="249" spans="4:4">
      <c r="D249" s="336"/>
    </row>
    <row r="250" spans="4:4">
      <c r="D250" s="336"/>
    </row>
    <row r="251" spans="4:4">
      <c r="D251" s="336"/>
    </row>
    <row r="252" spans="4:4">
      <c r="D252" s="336"/>
    </row>
    <row r="253" spans="4:4">
      <c r="D253" s="336"/>
    </row>
    <row r="254" spans="4:4">
      <c r="D254" s="336"/>
    </row>
    <row r="255" spans="4:4">
      <c r="D255" s="336"/>
    </row>
    <row r="256" spans="4:4">
      <c r="D256" s="336"/>
    </row>
    <row r="257" spans="4:4">
      <c r="D257" s="336"/>
    </row>
    <row r="258" spans="4:4">
      <c r="D258" s="336"/>
    </row>
    <row r="259" spans="4:4">
      <c r="D259" s="336"/>
    </row>
    <row r="260" spans="4:4">
      <c r="D260" s="336"/>
    </row>
    <row r="261" spans="4:4">
      <c r="D261" s="336"/>
    </row>
    <row r="262" spans="4:4">
      <c r="D262" s="336"/>
    </row>
    <row r="263" spans="4:4">
      <c r="D263" s="336"/>
    </row>
    <row r="264" spans="4:4">
      <c r="D264" s="336"/>
    </row>
    <row r="265" spans="4:4">
      <c r="D265" s="336"/>
    </row>
    <row r="266" spans="4:4">
      <c r="D266" s="336"/>
    </row>
    <row r="267" spans="4:4">
      <c r="D267" s="336"/>
    </row>
    <row r="268" spans="4:4">
      <c r="D268" s="336"/>
    </row>
    <row r="269" spans="4:4">
      <c r="D269" s="336"/>
    </row>
    <row r="270" spans="4:4">
      <c r="D270" s="336"/>
    </row>
    <row r="271" spans="4:4">
      <c r="D271" s="336"/>
    </row>
    <row r="272" spans="4:4">
      <c r="D272" s="336"/>
    </row>
    <row r="273" spans="4:4">
      <c r="D273" s="336"/>
    </row>
    <row r="274" spans="4:4">
      <c r="D274" s="336"/>
    </row>
    <row r="275" spans="4:4">
      <c r="D275" s="336"/>
    </row>
    <row r="276" spans="4:4">
      <c r="D276" s="336"/>
    </row>
    <row r="277" spans="4:4">
      <c r="D277" s="336"/>
    </row>
    <row r="278" spans="4:4">
      <c r="D278" s="336"/>
    </row>
    <row r="279" spans="4:4">
      <c r="D279" s="336"/>
    </row>
    <row r="280" spans="4:4">
      <c r="D280" s="336"/>
    </row>
    <row r="281" spans="4:4">
      <c r="D281" s="336"/>
    </row>
    <row r="282" spans="4:4">
      <c r="D282" s="336"/>
    </row>
    <row r="283" spans="4:4">
      <c r="D283" s="336"/>
    </row>
    <row r="284" spans="4:4">
      <c r="D284" s="336"/>
    </row>
    <row r="285" spans="4:4">
      <c r="D285" s="336"/>
    </row>
    <row r="286" spans="4:4">
      <c r="D286" s="336"/>
    </row>
    <row r="287" spans="4:4">
      <c r="D287" s="336"/>
    </row>
    <row r="288" spans="4:4">
      <c r="D288" s="336"/>
    </row>
    <row r="289" spans="4:4">
      <c r="D289" s="336"/>
    </row>
    <row r="290" spans="4:4">
      <c r="D290" s="336"/>
    </row>
    <row r="291" spans="4:4">
      <c r="D291" s="336"/>
    </row>
    <row r="292" spans="4:4">
      <c r="D292" s="336"/>
    </row>
    <row r="293" spans="4:4">
      <c r="D293" s="336"/>
    </row>
    <row r="294" spans="4:4">
      <c r="D294" s="336"/>
    </row>
    <row r="295" spans="4:4">
      <c r="D295" s="336"/>
    </row>
    <row r="296" spans="4:4">
      <c r="D296" s="336"/>
    </row>
    <row r="297" spans="4:4">
      <c r="D297" s="336"/>
    </row>
    <row r="298" spans="4:4">
      <c r="D298" s="336"/>
    </row>
    <row r="299" spans="4:4">
      <c r="D299" s="336"/>
    </row>
    <row r="300" spans="4:4">
      <c r="D300" s="336"/>
    </row>
    <row r="301" spans="4:4">
      <c r="D301" s="336"/>
    </row>
    <row r="302" spans="4:4">
      <c r="D302" s="336"/>
    </row>
    <row r="303" spans="4:4">
      <c r="D303" s="336"/>
    </row>
    <row r="304" spans="4:4">
      <c r="D304" s="336"/>
    </row>
    <row r="305" spans="4:4">
      <c r="D305" s="336"/>
    </row>
    <row r="306" spans="4:4">
      <c r="D306" s="336"/>
    </row>
    <row r="307" spans="4:4">
      <c r="D307" s="336"/>
    </row>
    <row r="308" spans="4:4">
      <c r="D308" s="336"/>
    </row>
    <row r="309" spans="4:4">
      <c r="D309" s="336"/>
    </row>
    <row r="310" spans="4:4">
      <c r="D310" s="336"/>
    </row>
    <row r="311" spans="4:4">
      <c r="D311" s="336"/>
    </row>
    <row r="312" spans="4:4">
      <c r="D312" s="336"/>
    </row>
    <row r="313" spans="4:4">
      <c r="D313" s="336"/>
    </row>
    <row r="314" spans="4:4">
      <c r="D314" s="336"/>
    </row>
  </sheetData>
  <autoFilter ref="A17:R17"/>
  <mergeCells count="12">
    <mergeCell ref="R13:R14"/>
    <mergeCell ref="A13:A14"/>
    <mergeCell ref="B13:B14"/>
    <mergeCell ref="C13:C14"/>
    <mergeCell ref="D13:D14"/>
    <mergeCell ref="E13:E14"/>
    <mergeCell ref="F13:F14"/>
    <mergeCell ref="G13:G14"/>
    <mergeCell ref="H13:N13"/>
    <mergeCell ref="O13:O14"/>
    <mergeCell ref="P13:P14"/>
    <mergeCell ref="Q13:Q14"/>
  </mergeCells>
  <conditionalFormatting sqref="K18:K43">
    <cfRule type="expression" dxfId="20" priority="3">
      <formula>K18=MAX($L$19:$L$38)</formula>
    </cfRule>
    <cfRule type="top10" dxfId="19" priority="4" rank="8"/>
  </conditionalFormatting>
  <conditionalFormatting sqref="K44:K45">
    <cfRule type="expression" dxfId="18" priority="1">
      <formula>K44=MAX($L$19:$L$38)</formula>
    </cfRule>
    <cfRule type="top10" dxfId="17" priority="2" rank="8"/>
  </conditionalFormatting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AD69"/>
  <sheetViews>
    <sheetView topLeftCell="A39" zoomScaleNormal="100" workbookViewId="0">
      <selection activeCell="Q44" sqref="Q44"/>
    </sheetView>
  </sheetViews>
  <sheetFormatPr defaultRowHeight="12.75" outlineLevelCol="1"/>
  <cols>
    <col min="1" max="1" width="5.7109375" style="277" customWidth="1"/>
    <col min="2" max="2" width="6.140625" style="278" customWidth="1"/>
    <col min="3" max="3" width="23.140625" style="367" customWidth="1"/>
    <col min="4" max="4" width="8.28515625" style="368" customWidth="1"/>
    <col min="5" max="5" width="4.7109375" style="278" customWidth="1"/>
    <col min="6" max="6" width="6.7109375" style="278" customWidth="1"/>
    <col min="7" max="7" width="14.7109375" style="279" customWidth="1"/>
    <col min="8" max="10" width="7.7109375" style="278" customWidth="1"/>
    <col min="11" max="11" width="7.7109375" style="278" hidden="1" customWidth="1"/>
    <col min="12" max="15" width="7.7109375" style="278" customWidth="1"/>
    <col min="16" max="16" width="5.42578125" style="280" customWidth="1"/>
    <col min="17" max="17" width="5.7109375" style="280" customWidth="1"/>
    <col min="18" max="18" width="23.7109375" style="280" customWidth="1"/>
    <col min="19" max="19" width="9.140625" style="283" customWidth="1"/>
    <col min="20" max="29" width="4.7109375" style="283" hidden="1" customWidth="1" outlineLevel="1"/>
    <col min="30" max="30" width="9.140625" style="283" customWidth="1" collapsed="1"/>
    <col min="31" max="195" width="9.140625" style="283" customWidth="1"/>
    <col min="196" max="196" width="3.5703125" style="283" customWidth="1"/>
    <col min="197" max="197" width="7.5703125" style="283" customWidth="1"/>
    <col min="198" max="198" width="26.140625" style="283" customWidth="1"/>
    <col min="199" max="199" width="3.28515625" style="283" customWidth="1"/>
    <col min="200" max="200" width="4.7109375" style="283" customWidth="1"/>
    <col min="201" max="201" width="11.7109375" style="283" customWidth="1"/>
    <col min="202" max="234" width="2" style="283" customWidth="1"/>
    <col min="235" max="236" width="2.7109375" style="283" customWidth="1"/>
    <col min="237" max="237" width="6.85546875" style="283" customWidth="1"/>
    <col min="238" max="238" width="3.7109375" style="283" customWidth="1"/>
    <col min="239" max="239" width="4.7109375" style="283" customWidth="1"/>
    <col min="240" max="240" width="27.7109375" style="283" customWidth="1"/>
    <col min="241" max="16384" width="9.140625" style="283"/>
  </cols>
  <sheetData>
    <row r="1" spans="1:29" ht="4.5" customHeight="1">
      <c r="A1" s="337"/>
      <c r="B1" s="338"/>
      <c r="C1" s="339"/>
      <c r="D1" s="340"/>
      <c r="E1" s="338"/>
      <c r="F1" s="338"/>
      <c r="G1" s="341"/>
      <c r="H1" s="338"/>
      <c r="I1" s="338"/>
      <c r="J1" s="338"/>
      <c r="K1" s="338"/>
      <c r="L1" s="338"/>
      <c r="M1" s="338"/>
      <c r="N1" s="338"/>
      <c r="O1" s="338"/>
      <c r="P1" s="342"/>
      <c r="Q1" s="342"/>
      <c r="R1" s="342"/>
      <c r="T1" s="343">
        <v>0</v>
      </c>
      <c r="U1" s="343">
        <v>4</v>
      </c>
      <c r="V1" s="343">
        <v>4.5</v>
      </c>
      <c r="W1" s="343">
        <v>5</v>
      </c>
      <c r="X1" s="343">
        <v>5.5</v>
      </c>
      <c r="Y1" s="343">
        <v>6</v>
      </c>
      <c r="Z1" s="343">
        <v>6.6</v>
      </c>
      <c r="AA1" s="343">
        <v>7.1</v>
      </c>
      <c r="AB1" s="343">
        <v>7.6</v>
      </c>
      <c r="AC1" s="343">
        <v>8</v>
      </c>
    </row>
    <row r="2" spans="1:29" ht="15.75">
      <c r="A2" s="337"/>
      <c r="B2" s="338"/>
      <c r="C2" s="339"/>
      <c r="D2" s="340"/>
      <c r="E2" s="338"/>
      <c r="F2" s="338"/>
      <c r="G2" s="341"/>
      <c r="H2" s="338"/>
      <c r="I2" s="176"/>
      <c r="J2" s="176" t="s">
        <v>6</v>
      </c>
      <c r="K2" s="14"/>
      <c r="L2" s="338"/>
      <c r="M2" s="338"/>
      <c r="N2" s="338"/>
      <c r="O2" s="338"/>
      <c r="P2" s="342"/>
      <c r="Q2" s="342"/>
      <c r="R2" s="342"/>
      <c r="T2" s="344" t="s">
        <v>17</v>
      </c>
      <c r="U2" s="345" t="s">
        <v>16</v>
      </c>
      <c r="V2" s="345" t="s">
        <v>15</v>
      </c>
      <c r="W2" s="345" t="s">
        <v>14</v>
      </c>
      <c r="X2" s="345" t="s">
        <v>13</v>
      </c>
      <c r="Y2" s="345" t="s">
        <v>12</v>
      </c>
      <c r="Z2" s="345" t="s">
        <v>11</v>
      </c>
      <c r="AA2" s="346" t="s">
        <v>10</v>
      </c>
      <c r="AB2" s="345" t="s">
        <v>9</v>
      </c>
      <c r="AC2" s="345" t="s">
        <v>8</v>
      </c>
    </row>
    <row r="3" spans="1:29" ht="15.75">
      <c r="A3" s="337"/>
      <c r="B3" s="338"/>
      <c r="C3" s="339"/>
      <c r="D3" s="340"/>
      <c r="E3" s="338"/>
      <c r="F3" s="338"/>
      <c r="G3" s="341"/>
      <c r="H3" s="338"/>
      <c r="I3" s="176"/>
      <c r="J3" s="176" t="s">
        <v>7</v>
      </c>
      <c r="K3" s="14"/>
      <c r="L3" s="338"/>
      <c r="M3" s="338"/>
      <c r="N3" s="338"/>
      <c r="O3" s="338"/>
      <c r="P3" s="342"/>
      <c r="Q3" s="342"/>
      <c r="R3" s="342"/>
    </row>
    <row r="4" spans="1:29" ht="15.75">
      <c r="A4" s="337"/>
      <c r="B4" s="338"/>
      <c r="C4" s="339"/>
      <c r="D4" s="340"/>
      <c r="E4" s="338"/>
      <c r="F4" s="338"/>
      <c r="G4" s="341"/>
      <c r="H4" s="338"/>
      <c r="I4" s="176"/>
      <c r="J4" s="176" t="s">
        <v>18</v>
      </c>
      <c r="K4" s="14"/>
      <c r="L4" s="338"/>
      <c r="M4" s="338"/>
      <c r="N4" s="338"/>
      <c r="O4" s="338"/>
      <c r="P4" s="342"/>
      <c r="Q4" s="342"/>
      <c r="R4" s="342"/>
    </row>
    <row r="5" spans="1:29" ht="15">
      <c r="A5" s="337"/>
      <c r="B5" s="338"/>
      <c r="C5" s="339"/>
      <c r="D5" s="340"/>
      <c r="E5" s="338"/>
      <c r="F5" s="338"/>
      <c r="G5" s="341"/>
      <c r="H5" s="338"/>
      <c r="I5" s="257"/>
      <c r="J5" s="257"/>
      <c r="K5" s="13"/>
      <c r="L5" s="338"/>
      <c r="M5" s="338"/>
      <c r="N5" s="338"/>
      <c r="O5" s="338"/>
      <c r="P5" s="342"/>
      <c r="Q5" s="342"/>
      <c r="R5" s="342"/>
    </row>
    <row r="6" spans="1:29" ht="15.75">
      <c r="A6" s="337"/>
      <c r="B6" s="338"/>
      <c r="C6" s="339"/>
      <c r="D6" s="340"/>
      <c r="E6" s="338"/>
      <c r="F6" s="338"/>
      <c r="G6" s="341"/>
      <c r="H6" s="338"/>
      <c r="I6" s="176"/>
      <c r="J6" s="176"/>
      <c r="K6" s="14"/>
      <c r="L6" s="338"/>
      <c r="M6" s="338"/>
      <c r="N6" s="338"/>
      <c r="O6" s="338"/>
      <c r="P6" s="342"/>
      <c r="Q6" s="342"/>
      <c r="R6" s="342"/>
    </row>
    <row r="7" spans="1:29" ht="18.75">
      <c r="A7" s="337"/>
      <c r="B7" s="338"/>
      <c r="C7" s="339"/>
      <c r="D7" s="340"/>
      <c r="E7" s="338"/>
      <c r="F7" s="338"/>
      <c r="G7" s="341"/>
      <c r="H7" s="338"/>
      <c r="I7" s="186"/>
      <c r="J7" s="186" t="s">
        <v>19</v>
      </c>
      <c r="K7" s="23"/>
      <c r="L7" s="338"/>
      <c r="M7" s="338"/>
      <c r="N7" s="338"/>
      <c r="O7" s="338"/>
      <c r="P7" s="342"/>
      <c r="Q7" s="342"/>
      <c r="R7" s="342"/>
    </row>
    <row r="8" spans="1:29" ht="18.75">
      <c r="A8" s="337"/>
      <c r="B8" s="338"/>
      <c r="C8" s="339"/>
      <c r="D8" s="340"/>
      <c r="E8" s="338"/>
      <c r="F8" s="338"/>
      <c r="G8" s="341"/>
      <c r="H8" s="338"/>
      <c r="I8" s="186"/>
      <c r="J8" s="186" t="s">
        <v>20</v>
      </c>
      <c r="K8" s="23"/>
      <c r="L8" s="338"/>
      <c r="M8" s="338"/>
      <c r="N8" s="338"/>
      <c r="O8" s="338"/>
      <c r="P8" s="342"/>
      <c r="Q8" s="342"/>
      <c r="R8" s="342"/>
    </row>
    <row r="9" spans="1:29" ht="15" customHeight="1">
      <c r="A9" s="337"/>
      <c r="B9" s="338"/>
      <c r="C9" s="339"/>
      <c r="D9" s="340"/>
      <c r="E9" s="338"/>
      <c r="F9" s="338"/>
      <c r="G9" s="341"/>
      <c r="H9" s="338"/>
      <c r="I9" s="276"/>
      <c r="J9" s="276"/>
      <c r="K9" s="16"/>
      <c r="L9" s="338"/>
      <c r="M9" s="338"/>
      <c r="N9" s="338"/>
      <c r="O9" s="338"/>
      <c r="P9" s="342"/>
      <c r="Q9" s="342"/>
      <c r="R9" s="342"/>
    </row>
    <row r="10" spans="1:29" ht="20.25">
      <c r="A10" s="337"/>
      <c r="B10" s="338"/>
      <c r="C10" s="339"/>
      <c r="D10" s="340"/>
      <c r="E10" s="338"/>
      <c r="F10" s="338"/>
      <c r="G10" s="341"/>
      <c r="H10" s="338"/>
      <c r="I10" s="286"/>
      <c r="J10" s="286" t="s">
        <v>21</v>
      </c>
      <c r="K10" s="187"/>
      <c r="L10" s="338"/>
      <c r="M10" s="338"/>
      <c r="N10" s="338"/>
      <c r="O10" s="338"/>
      <c r="P10" s="342"/>
      <c r="Q10" s="342"/>
      <c r="R10" s="342"/>
    </row>
    <row r="11" spans="1:29" ht="15" customHeight="1">
      <c r="A11" s="337"/>
      <c r="B11" s="338"/>
      <c r="C11" s="339"/>
      <c r="D11" s="340"/>
      <c r="E11" s="338"/>
      <c r="F11" s="338"/>
      <c r="G11" s="341"/>
      <c r="H11" s="338"/>
      <c r="I11" s="186"/>
      <c r="J11" s="186"/>
      <c r="K11" s="23"/>
      <c r="L11" s="338"/>
      <c r="M11" s="338"/>
      <c r="N11" s="338"/>
      <c r="O11" s="338"/>
      <c r="P11" s="342"/>
      <c r="Q11" s="342"/>
      <c r="R11" s="342"/>
    </row>
    <row r="12" spans="1:29" s="291" customFormat="1" ht="20.25">
      <c r="A12" s="277"/>
      <c r="D12" s="235"/>
      <c r="E12" s="13"/>
      <c r="F12" s="13"/>
      <c r="G12" s="13"/>
      <c r="H12" s="14"/>
      <c r="I12" s="263"/>
      <c r="J12" s="263" t="s">
        <v>4</v>
      </c>
      <c r="K12" s="86"/>
      <c r="L12" s="13"/>
      <c r="M12" s="13"/>
      <c r="N12" s="13"/>
      <c r="O12" s="13"/>
      <c r="P12" s="347"/>
      <c r="Q12" s="347"/>
      <c r="R12" s="348"/>
    </row>
    <row r="13" spans="1:29" s="291" customFormat="1" ht="15" customHeight="1">
      <c r="A13" s="277"/>
      <c r="D13" s="235"/>
      <c r="E13" s="13"/>
      <c r="F13" s="13"/>
      <c r="G13" s="13"/>
      <c r="H13" s="14"/>
      <c r="I13" s="263"/>
      <c r="J13" s="263"/>
      <c r="K13" s="86"/>
      <c r="L13" s="13"/>
      <c r="M13" s="13"/>
      <c r="N13" s="13"/>
      <c r="O13" s="13"/>
      <c r="P13" s="347"/>
      <c r="Q13" s="347"/>
      <c r="R13" s="348"/>
    </row>
    <row r="14" spans="1:29" ht="18" customHeight="1">
      <c r="A14" s="28" t="s">
        <v>901</v>
      </c>
      <c r="B14" s="349"/>
      <c r="C14" s="29"/>
      <c r="D14" s="350"/>
      <c r="E14" s="119"/>
      <c r="F14" s="119"/>
      <c r="G14" s="351"/>
      <c r="H14" s="119"/>
      <c r="I14" s="119"/>
      <c r="J14" s="119"/>
      <c r="K14" s="119"/>
      <c r="L14" s="352"/>
      <c r="M14" s="352"/>
      <c r="N14" s="352"/>
      <c r="O14" s="352"/>
      <c r="P14" s="100"/>
      <c r="Q14" s="100"/>
      <c r="R14" s="30" t="s">
        <v>24</v>
      </c>
    </row>
    <row r="15" spans="1:29" ht="3.75" customHeight="1">
      <c r="A15" s="353"/>
      <c r="B15" s="354"/>
      <c r="C15" s="355"/>
      <c r="D15" s="356"/>
      <c r="E15" s="296"/>
      <c r="F15" s="296"/>
      <c r="G15" s="295"/>
      <c r="H15" s="296"/>
      <c r="I15" s="296"/>
      <c r="J15" s="357"/>
      <c r="K15" s="357"/>
      <c r="L15" s="297"/>
      <c r="M15" s="297"/>
      <c r="N15" s="297"/>
      <c r="O15" s="297"/>
      <c r="P15" s="358"/>
      <c r="Q15" s="358"/>
    </row>
    <row r="16" spans="1:29" s="309" customFormat="1" ht="15.75" customHeight="1">
      <c r="A16" s="575" t="s">
        <v>25</v>
      </c>
      <c r="B16" s="592" t="s">
        <v>902</v>
      </c>
      <c r="C16" s="592" t="s">
        <v>850</v>
      </c>
      <c r="D16" s="598" t="s">
        <v>29</v>
      </c>
      <c r="E16" s="600" t="s">
        <v>34</v>
      </c>
      <c r="F16" s="564" t="s">
        <v>31</v>
      </c>
      <c r="G16" s="592" t="s">
        <v>32</v>
      </c>
      <c r="H16" s="603" t="s">
        <v>904</v>
      </c>
      <c r="I16" s="604"/>
      <c r="J16" s="604"/>
      <c r="K16" s="604"/>
      <c r="L16" s="604"/>
      <c r="M16" s="604"/>
      <c r="N16" s="605"/>
      <c r="O16" s="595" t="s">
        <v>905</v>
      </c>
      <c r="P16" s="607" t="s">
        <v>34</v>
      </c>
      <c r="Q16" s="595" t="s">
        <v>925</v>
      </c>
      <c r="R16" s="592" t="s">
        <v>36</v>
      </c>
    </row>
    <row r="17" spans="1:24" s="309" customFormat="1" ht="15.75" customHeight="1">
      <c r="A17" s="587"/>
      <c r="B17" s="597"/>
      <c r="C17" s="597"/>
      <c r="D17" s="599"/>
      <c r="E17" s="601"/>
      <c r="F17" s="602"/>
      <c r="G17" s="597"/>
      <c r="H17" s="359">
        <v>1</v>
      </c>
      <c r="I17" s="359">
        <v>2</v>
      </c>
      <c r="J17" s="359">
        <v>3</v>
      </c>
      <c r="K17" s="359"/>
      <c r="L17" s="359">
        <v>4</v>
      </c>
      <c r="M17" s="359">
        <v>5</v>
      </c>
      <c r="N17" s="359">
        <v>6</v>
      </c>
      <c r="O17" s="606"/>
      <c r="P17" s="608"/>
      <c r="Q17" s="606"/>
      <c r="R17" s="597"/>
    </row>
    <row r="18" spans="1:24" s="309" customFormat="1" ht="6" customHeight="1">
      <c r="A18" s="302"/>
      <c r="B18" s="303"/>
      <c r="C18" s="360"/>
      <c r="D18" s="361"/>
      <c r="E18" s="303"/>
      <c r="F18" s="303"/>
      <c r="G18" s="303"/>
      <c r="H18" s="305"/>
      <c r="I18" s="305"/>
      <c r="J18" s="305"/>
      <c r="K18" s="305"/>
      <c r="L18" s="305"/>
      <c r="M18" s="306"/>
      <c r="N18" s="306"/>
      <c r="O18" s="303"/>
      <c r="P18" s="307"/>
      <c r="Q18" s="307"/>
      <c r="R18" s="308"/>
    </row>
    <row r="19" spans="1:24" ht="15">
      <c r="A19" s="43"/>
      <c r="B19" s="44"/>
      <c r="C19" s="44" t="s">
        <v>24</v>
      </c>
      <c r="D19" s="362"/>
      <c r="E19" s="44"/>
      <c r="F19" s="44"/>
      <c r="G19" s="46"/>
      <c r="H19" s="363"/>
      <c r="I19" s="47" t="s">
        <v>876</v>
      </c>
      <c r="J19" s="364">
        <f>[15]Лист3!C25</f>
        <v>0.56944444444444442</v>
      </c>
      <c r="K19" s="364">
        <v>0.60416666666666663</v>
      </c>
      <c r="L19" s="44"/>
      <c r="M19" s="50"/>
      <c r="N19" s="310"/>
      <c r="O19" s="311"/>
      <c r="P19" s="312"/>
      <c r="Q19" s="312"/>
      <c r="R19" s="313" t="s">
        <v>908</v>
      </c>
    </row>
    <row r="20" spans="1:24" ht="8.1" customHeight="1">
      <c r="A20" s="53"/>
      <c r="B20" s="53"/>
      <c r="C20" s="53"/>
      <c r="D20" s="274"/>
      <c r="E20" s="53"/>
      <c r="F20" s="53"/>
      <c r="G20" s="55"/>
      <c r="H20" s="96"/>
      <c r="I20" s="96"/>
      <c r="J20" s="98"/>
      <c r="K20" s="98"/>
      <c r="L20" s="53"/>
      <c r="M20" s="57"/>
      <c r="N20" s="135"/>
      <c r="O20" s="315"/>
      <c r="P20" s="316"/>
      <c r="Q20" s="316"/>
      <c r="R20" s="317"/>
    </row>
    <row r="21" spans="1:24" ht="15.95" customHeight="1">
      <c r="A21" s="318">
        <v>1</v>
      </c>
      <c r="B21" s="38">
        <v>160</v>
      </c>
      <c r="C21" s="99" t="s">
        <v>877</v>
      </c>
      <c r="D21" s="70">
        <v>36848</v>
      </c>
      <c r="E21" s="129" t="s">
        <v>10</v>
      </c>
      <c r="F21" s="129">
        <v>543</v>
      </c>
      <c r="G21" s="68" t="s">
        <v>99</v>
      </c>
      <c r="H21" s="365">
        <v>6.24</v>
      </c>
      <c r="I21" s="365">
        <v>6.07</v>
      </c>
      <c r="J21" s="365">
        <v>6.31</v>
      </c>
      <c r="K21" s="320">
        <f t="shared" ref="K21:K43" si="0">MAX(G21:J21)</f>
        <v>6.31</v>
      </c>
      <c r="L21" s="320">
        <v>6.5</v>
      </c>
      <c r="M21" s="320" t="s">
        <v>854</v>
      </c>
      <c r="N21" s="320" t="s">
        <v>854</v>
      </c>
      <c r="O21" s="320">
        <f t="shared" ref="O21:O43" si="1">MAX(H21,I21,J21,L21,M21,N21)</f>
        <v>6.5</v>
      </c>
      <c r="P21" s="318" t="str">
        <f t="shared" ref="P21:P43" si="2">LOOKUP(O21,$T$1:$AC$1,$T$2:$AC$2)</f>
        <v>II</v>
      </c>
      <c r="Q21" s="64" t="s">
        <v>50</v>
      </c>
      <c r="R21" s="65" t="s">
        <v>200</v>
      </c>
    </row>
    <row r="22" spans="1:24" ht="15.95" customHeight="1">
      <c r="A22" s="318">
        <v>2</v>
      </c>
      <c r="B22" s="38">
        <v>949</v>
      </c>
      <c r="C22" s="99" t="s">
        <v>189</v>
      </c>
      <c r="D22" s="70">
        <v>36964</v>
      </c>
      <c r="E22" s="129" t="s">
        <v>12</v>
      </c>
      <c r="F22" s="129">
        <v>327</v>
      </c>
      <c r="G22" s="68" t="s">
        <v>44</v>
      </c>
      <c r="H22" s="365">
        <v>6.36</v>
      </c>
      <c r="I22" s="365" t="s">
        <v>854</v>
      </c>
      <c r="J22" s="365" t="s">
        <v>854</v>
      </c>
      <c r="K22" s="320">
        <f t="shared" si="0"/>
        <v>6.36</v>
      </c>
      <c r="L22" s="320" t="s">
        <v>854</v>
      </c>
      <c r="M22" s="320" t="s">
        <v>854</v>
      </c>
      <c r="N22" s="320" t="s">
        <v>854</v>
      </c>
      <c r="O22" s="320">
        <f t="shared" si="1"/>
        <v>6.36</v>
      </c>
      <c r="P22" s="318" t="str">
        <f t="shared" si="2"/>
        <v>II</v>
      </c>
      <c r="Q22" s="64" t="s">
        <v>50</v>
      </c>
      <c r="R22" s="65" t="s">
        <v>174</v>
      </c>
    </row>
    <row r="23" spans="1:24" ht="15.95" customHeight="1">
      <c r="A23" s="318">
        <v>3</v>
      </c>
      <c r="B23" s="38">
        <v>835</v>
      </c>
      <c r="C23" s="99" t="s">
        <v>926</v>
      </c>
      <c r="D23" s="70">
        <v>36546</v>
      </c>
      <c r="E23" s="129" t="s">
        <v>12</v>
      </c>
      <c r="F23" s="129">
        <v>134</v>
      </c>
      <c r="G23" s="68" t="s">
        <v>114</v>
      </c>
      <c r="H23" s="365">
        <v>5.66</v>
      </c>
      <c r="I23" s="365">
        <v>5.64</v>
      </c>
      <c r="J23" s="365">
        <v>5.8</v>
      </c>
      <c r="K23" s="320">
        <f t="shared" si="0"/>
        <v>5.8</v>
      </c>
      <c r="L23" s="320">
        <v>6.09</v>
      </c>
      <c r="M23" s="320">
        <v>6.02</v>
      </c>
      <c r="N23" s="320">
        <v>5.84</v>
      </c>
      <c r="O23" s="320">
        <f t="shared" si="1"/>
        <v>6.09</v>
      </c>
      <c r="P23" s="318" t="str">
        <f t="shared" si="2"/>
        <v>II</v>
      </c>
      <c r="Q23" s="64" t="s">
        <v>50</v>
      </c>
      <c r="R23" s="65" t="s">
        <v>857</v>
      </c>
    </row>
    <row r="24" spans="1:24" ht="15.95" customHeight="1">
      <c r="A24" s="318">
        <v>4</v>
      </c>
      <c r="B24" s="38">
        <v>423</v>
      </c>
      <c r="C24" s="99" t="s">
        <v>181</v>
      </c>
      <c r="D24" s="70" t="s">
        <v>927</v>
      </c>
      <c r="E24" s="129" t="s">
        <v>16</v>
      </c>
      <c r="F24" s="129">
        <v>517</v>
      </c>
      <c r="G24" s="68" t="s">
        <v>68</v>
      </c>
      <c r="H24" s="365">
        <v>5.54</v>
      </c>
      <c r="I24" s="365">
        <v>5.42</v>
      </c>
      <c r="J24" s="365">
        <v>5.68</v>
      </c>
      <c r="K24" s="320">
        <f t="shared" si="0"/>
        <v>5.68</v>
      </c>
      <c r="L24" s="320" t="s">
        <v>854</v>
      </c>
      <c r="M24" s="320">
        <v>5.93</v>
      </c>
      <c r="N24" s="320">
        <v>5.71</v>
      </c>
      <c r="O24" s="320">
        <f t="shared" si="1"/>
        <v>5.93</v>
      </c>
      <c r="P24" s="318" t="str">
        <f t="shared" si="2"/>
        <v>III</v>
      </c>
      <c r="Q24" s="64">
        <v>385</v>
      </c>
      <c r="R24" s="65" t="s">
        <v>182</v>
      </c>
    </row>
    <row r="25" spans="1:24" ht="15.95" customHeight="1">
      <c r="A25" s="318">
        <v>5</v>
      </c>
      <c r="B25" s="38">
        <v>461</v>
      </c>
      <c r="C25" s="99" t="s">
        <v>881</v>
      </c>
      <c r="D25" s="70">
        <v>37137</v>
      </c>
      <c r="E25" s="129" t="s">
        <v>12</v>
      </c>
      <c r="F25" s="129">
        <v>500</v>
      </c>
      <c r="G25" s="68" t="s">
        <v>96</v>
      </c>
      <c r="H25" s="365">
        <v>5.85</v>
      </c>
      <c r="I25" s="365" t="s">
        <v>854</v>
      </c>
      <c r="J25" s="365">
        <v>5.65</v>
      </c>
      <c r="K25" s="320">
        <f t="shared" si="0"/>
        <v>5.85</v>
      </c>
      <c r="L25" s="320" t="s">
        <v>854</v>
      </c>
      <c r="M25" s="320">
        <v>5.71</v>
      </c>
      <c r="N25" s="320">
        <v>5.85</v>
      </c>
      <c r="O25" s="320">
        <f t="shared" si="1"/>
        <v>5.85</v>
      </c>
      <c r="P25" s="318" t="str">
        <f t="shared" si="2"/>
        <v>III</v>
      </c>
      <c r="Q25" s="64">
        <v>366</v>
      </c>
      <c r="R25" s="65" t="s">
        <v>203</v>
      </c>
    </row>
    <row r="26" spans="1:24" ht="15.95" customHeight="1">
      <c r="A26" s="318">
        <v>6</v>
      </c>
      <c r="B26" s="38">
        <v>487</v>
      </c>
      <c r="C26" s="99" t="s">
        <v>187</v>
      </c>
      <c r="D26" s="70" t="s">
        <v>165</v>
      </c>
      <c r="E26" s="129" t="s">
        <v>17</v>
      </c>
      <c r="F26" s="129">
        <v>230</v>
      </c>
      <c r="G26" s="68" t="s">
        <v>54</v>
      </c>
      <c r="H26" s="365">
        <v>5.75</v>
      </c>
      <c r="I26" s="365">
        <v>5.76</v>
      </c>
      <c r="J26" s="365">
        <v>5.63</v>
      </c>
      <c r="K26" s="320">
        <f t="shared" si="0"/>
        <v>5.76</v>
      </c>
      <c r="L26" s="320" t="s">
        <v>854</v>
      </c>
      <c r="M26" s="320" t="s">
        <v>854</v>
      </c>
      <c r="N26" s="320" t="s">
        <v>854</v>
      </c>
      <c r="O26" s="320">
        <f t="shared" si="1"/>
        <v>5.76</v>
      </c>
      <c r="P26" s="318" t="str">
        <f t="shared" si="2"/>
        <v>III</v>
      </c>
      <c r="Q26" s="64">
        <v>344</v>
      </c>
      <c r="R26" s="65" t="s">
        <v>59</v>
      </c>
    </row>
    <row r="27" spans="1:24" ht="15.95" customHeight="1">
      <c r="A27" s="318">
        <v>7</v>
      </c>
      <c r="B27" s="38">
        <v>913</v>
      </c>
      <c r="C27" s="99" t="s">
        <v>170</v>
      </c>
      <c r="D27" s="70" t="s">
        <v>928</v>
      </c>
      <c r="E27" s="129" t="s">
        <v>13</v>
      </c>
      <c r="F27" s="129">
        <v>341</v>
      </c>
      <c r="G27" s="68" t="s">
        <v>44</v>
      </c>
      <c r="H27" s="365">
        <v>5.59</v>
      </c>
      <c r="I27" s="365" t="s">
        <v>854</v>
      </c>
      <c r="J27" s="365">
        <v>5.3</v>
      </c>
      <c r="K27" s="320">
        <f t="shared" si="0"/>
        <v>5.59</v>
      </c>
      <c r="L27" s="320">
        <v>5.2</v>
      </c>
      <c r="M27" s="320">
        <v>5.17</v>
      </c>
      <c r="N27" s="320" t="s">
        <v>854</v>
      </c>
      <c r="O27" s="320">
        <f t="shared" si="1"/>
        <v>5.59</v>
      </c>
      <c r="P27" s="318" t="str">
        <f t="shared" si="2"/>
        <v>III</v>
      </c>
      <c r="Q27" s="64">
        <v>305</v>
      </c>
      <c r="R27" s="65" t="s">
        <v>86</v>
      </c>
    </row>
    <row r="28" spans="1:24" ht="15.95" customHeight="1">
      <c r="A28" s="318">
        <v>8</v>
      </c>
      <c r="B28" s="38">
        <v>996</v>
      </c>
      <c r="C28" s="99" t="s">
        <v>192</v>
      </c>
      <c r="D28" s="70" t="s">
        <v>106</v>
      </c>
      <c r="E28" s="129" t="s">
        <v>13</v>
      </c>
      <c r="F28" s="129">
        <v>329</v>
      </c>
      <c r="G28" s="68" t="s">
        <v>44</v>
      </c>
      <c r="H28" s="365">
        <v>5.46</v>
      </c>
      <c r="I28" s="365">
        <v>5.34</v>
      </c>
      <c r="J28" s="365">
        <v>5.55</v>
      </c>
      <c r="K28" s="320">
        <f t="shared" si="0"/>
        <v>5.55</v>
      </c>
      <c r="L28" s="320" t="s">
        <v>854</v>
      </c>
      <c r="M28" s="320" t="s">
        <v>854</v>
      </c>
      <c r="N28" s="320">
        <v>5.54</v>
      </c>
      <c r="O28" s="320">
        <f t="shared" si="1"/>
        <v>5.55</v>
      </c>
      <c r="P28" s="318" t="str">
        <f t="shared" si="2"/>
        <v>III</v>
      </c>
      <c r="Q28" s="64">
        <v>296</v>
      </c>
      <c r="R28" s="65" t="s">
        <v>193</v>
      </c>
    </row>
    <row r="29" spans="1:24" ht="15.95" customHeight="1">
      <c r="A29" s="318">
        <v>9</v>
      </c>
      <c r="B29" s="38">
        <v>53</v>
      </c>
      <c r="C29" s="99" t="s">
        <v>177</v>
      </c>
      <c r="D29" s="70">
        <v>36908</v>
      </c>
      <c r="E29" s="129" t="s">
        <v>13</v>
      </c>
      <c r="F29" s="153" t="s">
        <v>159</v>
      </c>
      <c r="G29" s="68" t="s">
        <v>146</v>
      </c>
      <c r="H29" s="365" t="s">
        <v>854</v>
      </c>
      <c r="I29" s="320" t="s">
        <v>854</v>
      </c>
      <c r="J29" s="320">
        <v>5.49</v>
      </c>
      <c r="K29" s="320">
        <f t="shared" si="0"/>
        <v>5.49</v>
      </c>
      <c r="L29" s="320"/>
      <c r="M29" s="320"/>
      <c r="N29" s="320"/>
      <c r="O29" s="320">
        <f t="shared" si="1"/>
        <v>5.49</v>
      </c>
      <c r="P29" s="318" t="str">
        <f t="shared" si="2"/>
        <v>1юн</v>
      </c>
      <c r="Q29" s="64">
        <v>283</v>
      </c>
      <c r="R29" s="65" t="s">
        <v>160</v>
      </c>
    </row>
    <row r="30" spans="1:24" ht="15.95" customHeight="1">
      <c r="A30" s="318">
        <v>10</v>
      </c>
      <c r="B30" s="38">
        <v>653</v>
      </c>
      <c r="C30" s="99" t="s">
        <v>175</v>
      </c>
      <c r="D30" s="70">
        <v>36568</v>
      </c>
      <c r="E30" s="129" t="s">
        <v>13</v>
      </c>
      <c r="F30" s="129">
        <v>641</v>
      </c>
      <c r="G30" s="68" t="s">
        <v>44</v>
      </c>
      <c r="H30" s="365">
        <v>4.8</v>
      </c>
      <c r="I30" s="365">
        <v>5.27</v>
      </c>
      <c r="J30" s="365" t="s">
        <v>854</v>
      </c>
      <c r="K30" s="320">
        <f t="shared" si="0"/>
        <v>5.27</v>
      </c>
      <c r="L30" s="320"/>
      <c r="M30" s="320"/>
      <c r="N30" s="320"/>
      <c r="O30" s="320">
        <f t="shared" si="1"/>
        <v>5.27</v>
      </c>
      <c r="P30" s="318" t="str">
        <f t="shared" si="2"/>
        <v>1юн</v>
      </c>
      <c r="Q30" s="64">
        <v>237</v>
      </c>
      <c r="R30" s="65" t="s">
        <v>176</v>
      </c>
    </row>
    <row r="31" spans="1:24" ht="15.95" customHeight="1">
      <c r="A31" s="318">
        <v>11</v>
      </c>
      <c r="B31" s="129">
        <v>163</v>
      </c>
      <c r="C31" s="99" t="s">
        <v>209</v>
      </c>
      <c r="D31" s="70">
        <v>37242</v>
      </c>
      <c r="E31" s="71" t="s">
        <v>13</v>
      </c>
      <c r="F31" s="71">
        <v>508</v>
      </c>
      <c r="G31" s="99" t="s">
        <v>99</v>
      </c>
      <c r="H31" s="365">
        <v>5.14</v>
      </c>
      <c r="I31" s="365">
        <v>5.24</v>
      </c>
      <c r="J31" s="365">
        <v>5.13</v>
      </c>
      <c r="K31" s="320">
        <f t="shared" si="0"/>
        <v>5.24</v>
      </c>
      <c r="L31" s="320"/>
      <c r="M31" s="320"/>
      <c r="N31" s="320"/>
      <c r="O31" s="320">
        <f t="shared" si="1"/>
        <v>5.24</v>
      </c>
      <c r="P31" s="318" t="str">
        <f t="shared" si="2"/>
        <v>1юн</v>
      </c>
      <c r="Q31" s="64" t="s">
        <v>50</v>
      </c>
      <c r="R31" s="65" t="s">
        <v>200</v>
      </c>
      <c r="S31" s="320"/>
      <c r="T31" s="320"/>
      <c r="U31" s="318"/>
      <c r="V31" s="318"/>
      <c r="W31" s="318"/>
      <c r="X31" s="366"/>
    </row>
    <row r="32" spans="1:24" ht="15.95" customHeight="1">
      <c r="A32" s="318">
        <v>12</v>
      </c>
      <c r="B32" s="38">
        <v>654</v>
      </c>
      <c r="C32" s="99" t="s">
        <v>929</v>
      </c>
      <c r="D32" s="70">
        <v>36525</v>
      </c>
      <c r="E32" s="129" t="s">
        <v>14</v>
      </c>
      <c r="F32" s="129">
        <v>641</v>
      </c>
      <c r="G32" s="68" t="s">
        <v>44</v>
      </c>
      <c r="H32" s="365">
        <v>5.08</v>
      </c>
      <c r="I32" s="365">
        <v>4.97</v>
      </c>
      <c r="J32" s="365">
        <v>5.0999999999999996</v>
      </c>
      <c r="K32" s="320">
        <f t="shared" si="0"/>
        <v>5.0999999999999996</v>
      </c>
      <c r="L32" s="320"/>
      <c r="M32" s="320"/>
      <c r="N32" s="320"/>
      <c r="O32" s="320">
        <f t="shared" si="1"/>
        <v>5.0999999999999996</v>
      </c>
      <c r="P32" s="318" t="str">
        <f t="shared" si="2"/>
        <v>1юн</v>
      </c>
      <c r="Q32" s="64">
        <v>203</v>
      </c>
      <c r="R32" s="65" t="s">
        <v>176</v>
      </c>
    </row>
    <row r="33" spans="1:18" ht="15.95" customHeight="1">
      <c r="A33" s="318">
        <v>13</v>
      </c>
      <c r="B33" s="38">
        <v>11</v>
      </c>
      <c r="C33" s="99" t="s">
        <v>704</v>
      </c>
      <c r="D33" s="70" t="s">
        <v>58</v>
      </c>
      <c r="E33" s="129" t="s">
        <v>17</v>
      </c>
      <c r="F33" s="129">
        <v>303</v>
      </c>
      <c r="G33" s="68" t="s">
        <v>54</v>
      </c>
      <c r="H33" s="365">
        <v>5.03</v>
      </c>
      <c r="I33" s="365">
        <v>5.07</v>
      </c>
      <c r="J33" s="365" t="s">
        <v>854</v>
      </c>
      <c r="K33" s="320">
        <f t="shared" si="0"/>
        <v>5.07</v>
      </c>
      <c r="L33" s="320"/>
      <c r="M33" s="320"/>
      <c r="N33" s="320"/>
      <c r="O33" s="320">
        <f t="shared" si="1"/>
        <v>5.07</v>
      </c>
      <c r="P33" s="318" t="str">
        <f t="shared" si="2"/>
        <v>1юн</v>
      </c>
      <c r="Q33" s="64">
        <v>198</v>
      </c>
    </row>
    <row r="34" spans="1:18" ht="15.95" customHeight="1">
      <c r="A34" s="318">
        <v>14</v>
      </c>
      <c r="B34" s="38">
        <v>773</v>
      </c>
      <c r="C34" s="99" t="s">
        <v>885</v>
      </c>
      <c r="D34" s="70" t="s">
        <v>165</v>
      </c>
      <c r="E34" s="129" t="s">
        <v>14</v>
      </c>
      <c r="F34" s="129">
        <v>335</v>
      </c>
      <c r="G34" s="68" t="s">
        <v>96</v>
      </c>
      <c r="H34" s="365">
        <v>4.8899999999999997</v>
      </c>
      <c r="I34" s="365">
        <v>5.03</v>
      </c>
      <c r="J34" s="365">
        <v>4.8899999999999997</v>
      </c>
      <c r="K34" s="320">
        <f t="shared" si="0"/>
        <v>5.03</v>
      </c>
      <c r="L34" s="320"/>
      <c r="M34" s="320"/>
      <c r="N34" s="320"/>
      <c r="O34" s="320">
        <f t="shared" si="1"/>
        <v>5.03</v>
      </c>
      <c r="P34" s="318" t="str">
        <f t="shared" si="2"/>
        <v>1юн</v>
      </c>
      <c r="Q34" s="64">
        <v>190</v>
      </c>
      <c r="R34" s="133" t="s">
        <v>166</v>
      </c>
    </row>
    <row r="35" spans="1:18" ht="15.95" customHeight="1">
      <c r="A35" s="318">
        <v>15</v>
      </c>
      <c r="B35" s="38">
        <v>916</v>
      </c>
      <c r="C35" s="99" t="s">
        <v>207</v>
      </c>
      <c r="D35" s="70">
        <v>37608</v>
      </c>
      <c r="E35" s="129" t="s">
        <v>13</v>
      </c>
      <c r="F35" s="129">
        <v>528</v>
      </c>
      <c r="G35" s="68" t="s">
        <v>44</v>
      </c>
      <c r="H35" s="365">
        <v>4.97</v>
      </c>
      <c r="I35" s="365">
        <v>4.76</v>
      </c>
      <c r="J35" s="365">
        <v>4.9000000000000004</v>
      </c>
      <c r="K35" s="320">
        <f t="shared" si="0"/>
        <v>4.97</v>
      </c>
      <c r="L35" s="320"/>
      <c r="M35" s="320"/>
      <c r="N35" s="320"/>
      <c r="O35" s="320">
        <f t="shared" si="1"/>
        <v>4.97</v>
      </c>
      <c r="P35" s="318" t="str">
        <f t="shared" si="2"/>
        <v>2юн</v>
      </c>
      <c r="Q35" s="64" t="s">
        <v>50</v>
      </c>
      <c r="R35" s="65" t="s">
        <v>86</v>
      </c>
    </row>
    <row r="36" spans="1:18" ht="15.95" customHeight="1">
      <c r="A36" s="318">
        <v>16</v>
      </c>
      <c r="B36" s="38">
        <v>824</v>
      </c>
      <c r="C36" s="99" t="s">
        <v>890</v>
      </c>
      <c r="D36" s="70">
        <v>37378</v>
      </c>
      <c r="E36" s="129" t="s">
        <v>13</v>
      </c>
      <c r="F36" s="129">
        <v>562</v>
      </c>
      <c r="G36" s="68" t="s">
        <v>114</v>
      </c>
      <c r="H36" s="365" t="s">
        <v>854</v>
      </c>
      <c r="I36" s="365">
        <v>4.93</v>
      </c>
      <c r="J36" s="365">
        <v>4.78</v>
      </c>
      <c r="K36" s="320">
        <f t="shared" si="0"/>
        <v>4.93</v>
      </c>
      <c r="L36" s="320"/>
      <c r="M36" s="320"/>
      <c r="N36" s="320"/>
      <c r="O36" s="320">
        <f t="shared" si="1"/>
        <v>4.93</v>
      </c>
      <c r="P36" s="318" t="str">
        <f t="shared" si="2"/>
        <v>2юн</v>
      </c>
      <c r="Q36" s="64">
        <v>172</v>
      </c>
      <c r="R36" s="65" t="s">
        <v>857</v>
      </c>
    </row>
    <row r="37" spans="1:18" ht="15.95" customHeight="1">
      <c r="A37" s="318">
        <v>17</v>
      </c>
      <c r="B37" s="38">
        <v>777</v>
      </c>
      <c r="C37" s="99" t="s">
        <v>706</v>
      </c>
      <c r="D37" s="70" t="s">
        <v>58</v>
      </c>
      <c r="E37" s="129" t="s">
        <v>14</v>
      </c>
      <c r="F37" s="129">
        <v>335</v>
      </c>
      <c r="G37" s="68" t="s">
        <v>96</v>
      </c>
      <c r="H37" s="365">
        <v>4.8099999999999996</v>
      </c>
      <c r="I37" s="365">
        <v>4.55</v>
      </c>
      <c r="J37" s="365">
        <v>4.9000000000000004</v>
      </c>
      <c r="K37" s="320">
        <f t="shared" si="0"/>
        <v>4.9000000000000004</v>
      </c>
      <c r="L37" s="320"/>
      <c r="M37" s="320"/>
      <c r="N37" s="320"/>
      <c r="O37" s="320">
        <f t="shared" si="1"/>
        <v>4.9000000000000004</v>
      </c>
      <c r="P37" s="318" t="str">
        <f t="shared" si="2"/>
        <v>2юн</v>
      </c>
      <c r="Q37" s="64">
        <v>166</v>
      </c>
      <c r="R37" s="133" t="s">
        <v>166</v>
      </c>
    </row>
    <row r="38" spans="1:18" ht="15.95" customHeight="1">
      <c r="A38" s="318">
        <v>18</v>
      </c>
      <c r="B38" s="38">
        <v>168</v>
      </c>
      <c r="C38" s="99" t="s">
        <v>199</v>
      </c>
      <c r="D38" s="70">
        <v>38047</v>
      </c>
      <c r="E38" s="129" t="s">
        <v>14</v>
      </c>
      <c r="F38" s="129">
        <v>355</v>
      </c>
      <c r="G38" s="68" t="s">
        <v>99</v>
      </c>
      <c r="H38" s="365">
        <v>4.7</v>
      </c>
      <c r="I38" s="365">
        <v>4.8600000000000003</v>
      </c>
      <c r="J38" s="365">
        <v>4.63</v>
      </c>
      <c r="K38" s="320">
        <f t="shared" si="0"/>
        <v>4.8600000000000003</v>
      </c>
      <c r="L38" s="320"/>
      <c r="M38" s="320"/>
      <c r="N38" s="320"/>
      <c r="O38" s="320">
        <f t="shared" si="1"/>
        <v>4.8600000000000003</v>
      </c>
      <c r="P38" s="318" t="str">
        <f t="shared" si="2"/>
        <v>2юн</v>
      </c>
      <c r="Q38" s="64" t="s">
        <v>50</v>
      </c>
      <c r="R38" s="65" t="s">
        <v>200</v>
      </c>
    </row>
    <row r="39" spans="1:18" ht="15.95" customHeight="1">
      <c r="A39" s="318">
        <v>19</v>
      </c>
      <c r="B39" s="38">
        <v>934</v>
      </c>
      <c r="C39" s="99" t="s">
        <v>211</v>
      </c>
      <c r="D39" s="70" t="s">
        <v>106</v>
      </c>
      <c r="E39" s="129" t="s">
        <v>930</v>
      </c>
      <c r="F39" s="129">
        <v>329</v>
      </c>
      <c r="G39" s="68" t="s">
        <v>44</v>
      </c>
      <c r="H39" s="365">
        <v>4.7699999999999996</v>
      </c>
      <c r="I39" s="365" t="s">
        <v>854</v>
      </c>
      <c r="J39" s="365" t="s">
        <v>854</v>
      </c>
      <c r="K39" s="320">
        <f t="shared" si="0"/>
        <v>4.7699999999999996</v>
      </c>
      <c r="L39" s="320"/>
      <c r="M39" s="320"/>
      <c r="N39" s="320"/>
      <c r="O39" s="320">
        <f t="shared" si="1"/>
        <v>4.7699999999999996</v>
      </c>
      <c r="P39" s="318" t="str">
        <f t="shared" si="2"/>
        <v>2юн</v>
      </c>
      <c r="Q39" s="64">
        <v>144</v>
      </c>
      <c r="R39" s="65" t="s">
        <v>193</v>
      </c>
    </row>
    <row r="40" spans="1:18" ht="15.95" customHeight="1">
      <c r="A40" s="318">
        <v>20</v>
      </c>
      <c r="B40" s="38">
        <v>454</v>
      </c>
      <c r="C40" s="99" t="s">
        <v>891</v>
      </c>
      <c r="D40" s="70">
        <v>36976</v>
      </c>
      <c r="E40" s="129" t="s">
        <v>13</v>
      </c>
      <c r="F40" s="129">
        <v>500</v>
      </c>
      <c r="G40" s="68" t="s">
        <v>96</v>
      </c>
      <c r="H40" s="365">
        <v>4.57</v>
      </c>
      <c r="I40" s="365">
        <v>4.3899999999999997</v>
      </c>
      <c r="J40" s="365" t="s">
        <v>854</v>
      </c>
      <c r="K40" s="320">
        <f t="shared" si="0"/>
        <v>4.57</v>
      </c>
      <c r="L40" s="320"/>
      <c r="M40" s="320"/>
      <c r="N40" s="320"/>
      <c r="O40" s="320">
        <f t="shared" si="1"/>
        <v>4.57</v>
      </c>
      <c r="P40" s="318" t="str">
        <f t="shared" si="2"/>
        <v>2юн</v>
      </c>
      <c r="Q40" s="64">
        <v>112</v>
      </c>
      <c r="R40" s="65" t="s">
        <v>203</v>
      </c>
    </row>
    <row r="41" spans="1:18" ht="15.95" customHeight="1">
      <c r="A41" s="318">
        <v>21</v>
      </c>
      <c r="B41" s="38">
        <v>191</v>
      </c>
      <c r="C41" s="99" t="s">
        <v>215</v>
      </c>
      <c r="D41" s="70">
        <v>38186</v>
      </c>
      <c r="E41" s="129" t="s">
        <v>16</v>
      </c>
      <c r="F41" s="129">
        <v>508</v>
      </c>
      <c r="G41" s="68" t="s">
        <v>99</v>
      </c>
      <c r="H41" s="365" t="s">
        <v>854</v>
      </c>
      <c r="I41" s="365">
        <v>4.3899999999999997</v>
      </c>
      <c r="J41" s="365" t="s">
        <v>854</v>
      </c>
      <c r="K41" s="320">
        <f t="shared" si="0"/>
        <v>4.3899999999999997</v>
      </c>
      <c r="L41" s="320"/>
      <c r="M41" s="320"/>
      <c r="N41" s="320"/>
      <c r="O41" s="320">
        <f t="shared" si="1"/>
        <v>4.3899999999999997</v>
      </c>
      <c r="P41" s="318" t="str">
        <f t="shared" si="2"/>
        <v>3юн</v>
      </c>
      <c r="Q41" s="64" t="s">
        <v>50</v>
      </c>
      <c r="R41" s="65" t="s">
        <v>200</v>
      </c>
    </row>
    <row r="42" spans="1:18" ht="15.95" customHeight="1">
      <c r="A42" s="318">
        <v>22</v>
      </c>
      <c r="B42" s="38">
        <v>62</v>
      </c>
      <c r="C42" s="99" t="s">
        <v>605</v>
      </c>
      <c r="D42" s="70">
        <v>37974</v>
      </c>
      <c r="E42" s="129" t="s">
        <v>15</v>
      </c>
      <c r="F42" s="153" t="s">
        <v>185</v>
      </c>
      <c r="G42" s="68" t="s">
        <v>146</v>
      </c>
      <c r="H42" s="365">
        <v>4.04</v>
      </c>
      <c r="I42" s="365">
        <v>4.01</v>
      </c>
      <c r="J42" s="365">
        <v>4.32</v>
      </c>
      <c r="K42" s="320">
        <f t="shared" si="0"/>
        <v>4.32</v>
      </c>
      <c r="L42" s="320"/>
      <c r="M42" s="320"/>
      <c r="N42" s="320"/>
      <c r="O42" s="320">
        <f t="shared" si="1"/>
        <v>4.32</v>
      </c>
      <c r="P42" s="318" t="str">
        <f t="shared" si="2"/>
        <v>3юн</v>
      </c>
      <c r="Q42" s="64">
        <v>76</v>
      </c>
      <c r="R42" s="65" t="s">
        <v>186</v>
      </c>
    </row>
    <row r="43" spans="1:18" ht="15.95" customHeight="1">
      <c r="A43" s="318">
        <v>23</v>
      </c>
      <c r="B43" s="38">
        <v>167</v>
      </c>
      <c r="C43" s="99" t="s">
        <v>214</v>
      </c>
      <c r="D43" s="70">
        <v>38069</v>
      </c>
      <c r="E43" s="129" t="s">
        <v>15</v>
      </c>
      <c r="F43" s="129">
        <v>482</v>
      </c>
      <c r="G43" s="68" t="s">
        <v>99</v>
      </c>
      <c r="H43" s="365">
        <v>3.91</v>
      </c>
      <c r="I43" s="365">
        <v>4.2300000000000004</v>
      </c>
      <c r="J43" s="365">
        <v>4.17</v>
      </c>
      <c r="K43" s="320">
        <f t="shared" si="0"/>
        <v>4.2300000000000004</v>
      </c>
      <c r="L43" s="320"/>
      <c r="M43" s="320"/>
      <c r="N43" s="320"/>
      <c r="O43" s="320">
        <f t="shared" si="1"/>
        <v>4.2300000000000004</v>
      </c>
      <c r="P43" s="318" t="str">
        <f t="shared" si="2"/>
        <v>3юн</v>
      </c>
      <c r="Q43" s="64" t="s">
        <v>50</v>
      </c>
      <c r="R43" s="65" t="s">
        <v>200</v>
      </c>
    </row>
    <row r="44" spans="1:18" ht="15.95" customHeight="1">
      <c r="B44" s="38">
        <v>16</v>
      </c>
      <c r="C44" s="99" t="s">
        <v>567</v>
      </c>
      <c r="D44" s="70" t="s">
        <v>165</v>
      </c>
      <c r="E44" s="129" t="s">
        <v>17</v>
      </c>
      <c r="F44" s="129">
        <v>303</v>
      </c>
      <c r="G44" s="68" t="s">
        <v>54</v>
      </c>
      <c r="H44" s="365"/>
      <c r="I44" s="365"/>
      <c r="J44" s="365"/>
      <c r="K44" s="320"/>
      <c r="L44" s="320"/>
      <c r="M44" s="320"/>
      <c r="N44" s="320"/>
      <c r="O44" s="320" t="s">
        <v>138</v>
      </c>
      <c r="P44" s="318"/>
      <c r="Q44" s="64"/>
      <c r="R44" s="65" t="s">
        <v>913</v>
      </c>
    </row>
    <row r="45" spans="1:18" ht="15.95" customHeight="1">
      <c r="B45" s="38">
        <v>196</v>
      </c>
      <c r="C45" s="99" t="s">
        <v>893</v>
      </c>
      <c r="D45" s="70" t="s">
        <v>931</v>
      </c>
      <c r="E45" s="129" t="s">
        <v>16</v>
      </c>
      <c r="F45" s="129">
        <v>517</v>
      </c>
      <c r="G45" s="68" t="s">
        <v>68</v>
      </c>
      <c r="H45" s="365"/>
      <c r="I45" s="365"/>
      <c r="J45" s="365"/>
      <c r="K45" s="320"/>
      <c r="L45" s="320"/>
      <c r="M45" s="320"/>
      <c r="N45" s="320"/>
      <c r="O45" s="320" t="s">
        <v>138</v>
      </c>
      <c r="P45" s="318"/>
      <c r="Q45" s="64"/>
      <c r="R45" s="65" t="s">
        <v>182</v>
      </c>
    </row>
    <row r="46" spans="1:18" ht="15.95" customHeight="1">
      <c r="A46" s="318"/>
      <c r="B46" s="38">
        <v>508</v>
      </c>
      <c r="C46" s="99" t="s">
        <v>577</v>
      </c>
      <c r="D46" s="70" t="s">
        <v>58</v>
      </c>
      <c r="E46" s="129" t="s">
        <v>17</v>
      </c>
      <c r="F46" s="129">
        <v>230</v>
      </c>
      <c r="G46" s="68" t="s">
        <v>54</v>
      </c>
      <c r="H46" s="365"/>
      <c r="I46" s="365"/>
      <c r="J46" s="365"/>
      <c r="K46" s="320"/>
      <c r="L46" s="320"/>
      <c r="M46" s="320"/>
      <c r="N46" s="320"/>
      <c r="O46" s="320" t="s">
        <v>138</v>
      </c>
      <c r="P46" s="318"/>
      <c r="Q46" s="64"/>
      <c r="R46" s="65" t="s">
        <v>59</v>
      </c>
    </row>
    <row r="47" spans="1:18" ht="15.95" customHeight="1">
      <c r="A47" s="318"/>
      <c r="B47" s="38">
        <v>914</v>
      </c>
      <c r="C47" s="99" t="s">
        <v>932</v>
      </c>
      <c r="D47" s="70">
        <v>37729</v>
      </c>
      <c r="E47" s="129" t="s">
        <v>12</v>
      </c>
      <c r="F47" s="129">
        <v>20</v>
      </c>
      <c r="G47" s="68" t="s">
        <v>44</v>
      </c>
      <c r="H47" s="365"/>
      <c r="I47" s="365"/>
      <c r="J47" s="365"/>
      <c r="K47" s="320"/>
      <c r="L47" s="320"/>
      <c r="M47" s="320"/>
      <c r="N47" s="320"/>
      <c r="O47" s="320" t="s">
        <v>138</v>
      </c>
      <c r="P47" s="318"/>
      <c r="Q47" s="64" t="s">
        <v>50</v>
      </c>
      <c r="R47" s="65" t="s">
        <v>86</v>
      </c>
    </row>
    <row r="48" spans="1:18" ht="15.95" customHeight="1">
      <c r="B48" s="38">
        <v>671</v>
      </c>
      <c r="C48" s="99" t="s">
        <v>933</v>
      </c>
      <c r="D48" s="70" t="s">
        <v>934</v>
      </c>
      <c r="E48" s="129" t="s">
        <v>14</v>
      </c>
      <c r="F48" s="129">
        <v>430</v>
      </c>
      <c r="G48" s="68" t="s">
        <v>935</v>
      </c>
      <c r="H48" s="365"/>
      <c r="I48" s="365"/>
      <c r="J48" s="365"/>
      <c r="K48" s="320"/>
      <c r="L48" s="320"/>
      <c r="M48" s="320"/>
      <c r="N48" s="320"/>
      <c r="O48" s="320" t="s">
        <v>138</v>
      </c>
      <c r="P48" s="318"/>
      <c r="Q48" s="135"/>
      <c r="R48" s="136" t="s">
        <v>789</v>
      </c>
    </row>
    <row r="49" spans="1:18" ht="15.95" customHeight="1">
      <c r="A49" s="318"/>
      <c r="B49" s="38">
        <v>51</v>
      </c>
      <c r="C49" s="99" t="s">
        <v>576</v>
      </c>
      <c r="D49" s="70">
        <v>36564</v>
      </c>
      <c r="E49" s="129" t="s">
        <v>13</v>
      </c>
      <c r="F49" s="153" t="s">
        <v>159</v>
      </c>
      <c r="G49" s="68" t="s">
        <v>146</v>
      </c>
      <c r="H49" s="365"/>
      <c r="I49" s="365"/>
      <c r="J49" s="365"/>
      <c r="K49" s="320"/>
      <c r="L49" s="320"/>
      <c r="M49" s="320"/>
      <c r="N49" s="320"/>
      <c r="O49" s="320" t="s">
        <v>138</v>
      </c>
      <c r="P49" s="318"/>
      <c r="Q49" s="64"/>
      <c r="R49" s="65" t="s">
        <v>160</v>
      </c>
    </row>
    <row r="50" spans="1:18" ht="15.95" customHeight="1">
      <c r="B50" s="38">
        <v>663</v>
      </c>
      <c r="C50" s="99" t="s">
        <v>936</v>
      </c>
      <c r="D50" s="70" t="s">
        <v>937</v>
      </c>
      <c r="E50" s="129" t="s">
        <v>12</v>
      </c>
      <c r="F50" s="129">
        <v>430</v>
      </c>
      <c r="G50" s="68" t="s">
        <v>146</v>
      </c>
      <c r="H50" s="365"/>
      <c r="I50" s="365"/>
      <c r="J50" s="365"/>
      <c r="K50" s="320"/>
      <c r="L50" s="320"/>
      <c r="M50" s="320"/>
      <c r="N50" s="320"/>
      <c r="O50" s="320" t="s">
        <v>138</v>
      </c>
      <c r="P50" s="318"/>
      <c r="Q50" s="135"/>
      <c r="R50" s="136" t="s">
        <v>895</v>
      </c>
    </row>
    <row r="51" spans="1:18" ht="15.95" customHeight="1">
      <c r="B51" s="38">
        <v>629</v>
      </c>
      <c r="C51" s="99" t="s">
        <v>898</v>
      </c>
      <c r="D51" s="70" t="s">
        <v>938</v>
      </c>
      <c r="E51" s="129" t="s">
        <v>13</v>
      </c>
      <c r="F51" s="129">
        <v>363</v>
      </c>
      <c r="G51" s="68" t="s">
        <v>54</v>
      </c>
      <c r="H51" s="365"/>
      <c r="I51" s="365"/>
      <c r="J51" s="365"/>
      <c r="K51" s="320"/>
      <c r="L51" s="320"/>
      <c r="M51" s="320"/>
      <c r="N51" s="320"/>
      <c r="O51" s="320" t="s">
        <v>138</v>
      </c>
      <c r="P51" s="318"/>
      <c r="Q51" s="64"/>
      <c r="R51" s="65" t="s">
        <v>118</v>
      </c>
    </row>
    <row r="52" spans="1:18" ht="15">
      <c r="B52" s="38">
        <v>781</v>
      </c>
      <c r="C52" s="99" t="s">
        <v>220</v>
      </c>
      <c r="D52" s="70" t="s">
        <v>58</v>
      </c>
      <c r="E52" s="129" t="s">
        <v>12</v>
      </c>
      <c r="F52" s="129">
        <v>645</v>
      </c>
      <c r="G52" s="68" t="s">
        <v>96</v>
      </c>
      <c r="H52" s="365"/>
      <c r="I52" s="365"/>
      <c r="J52" s="365"/>
      <c r="K52" s="320"/>
      <c r="L52" s="320"/>
      <c r="M52" s="320"/>
      <c r="N52" s="320"/>
      <c r="O52" s="320" t="s">
        <v>138</v>
      </c>
      <c r="P52" s="318"/>
      <c r="Q52" s="64" t="s">
        <v>50</v>
      </c>
      <c r="R52" s="65" t="s">
        <v>221</v>
      </c>
    </row>
    <row r="53" spans="1:18" ht="15">
      <c r="F53" s="129"/>
      <c r="G53" s="129"/>
    </row>
    <row r="67" spans="3:15" ht="15">
      <c r="C67" s="75" t="s">
        <v>150</v>
      </c>
      <c r="D67" s="75"/>
      <c r="O67" s="76" t="s">
        <v>151</v>
      </c>
    </row>
    <row r="68" spans="3:15" ht="15">
      <c r="C68" s="75"/>
      <c r="D68" s="75"/>
      <c r="O68" s="76"/>
    </row>
    <row r="69" spans="3:15" ht="15">
      <c r="C69" s="75" t="s">
        <v>152</v>
      </c>
      <c r="D69" s="75"/>
      <c r="O69" s="76" t="s">
        <v>153</v>
      </c>
    </row>
  </sheetData>
  <autoFilter ref="A20:R51"/>
  <mergeCells count="12">
    <mergeCell ref="R16:R17"/>
    <mergeCell ref="A16:A17"/>
    <mergeCell ref="B16:B17"/>
    <mergeCell ref="C16:C17"/>
    <mergeCell ref="D16:D17"/>
    <mergeCell ref="E16:E17"/>
    <mergeCell ref="F16:F17"/>
    <mergeCell ref="G16:G17"/>
    <mergeCell ref="H16:N16"/>
    <mergeCell ref="O16:O17"/>
    <mergeCell ref="P16:P17"/>
    <mergeCell ref="Q16:Q17"/>
  </mergeCells>
  <conditionalFormatting sqref="K21:K52">
    <cfRule type="expression" dxfId="16" priority="1">
      <formula>K21=MAX($L$20:$L$39)</formula>
    </cfRule>
    <cfRule type="top10" dxfId="15" priority="2" rank="8"/>
  </conditionalFormatting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AF59"/>
  <sheetViews>
    <sheetView topLeftCell="A13" zoomScaleNormal="100" workbookViewId="0">
      <selection activeCell="AL33" sqref="AL33"/>
    </sheetView>
  </sheetViews>
  <sheetFormatPr defaultColWidth="9.140625" defaultRowHeight="15" outlineLevelCol="1"/>
  <cols>
    <col min="1" max="1" width="3.7109375" style="15" customWidth="1"/>
    <col min="2" max="2" width="4.7109375" style="16" customWidth="1"/>
    <col min="3" max="3" width="24.140625" style="24" customWidth="1"/>
    <col min="4" max="4" width="7.7109375" style="16" customWidth="1"/>
    <col min="5" max="5" width="4.7109375" style="16" customWidth="1"/>
    <col min="6" max="6" width="6.7109375" style="88" customWidth="1"/>
    <col min="7" max="7" width="16.140625" style="16" customWidth="1"/>
    <col min="8" max="8" width="10" style="15" customWidth="1"/>
    <col min="9" max="9" width="5.85546875" style="15" customWidth="1"/>
    <col min="10" max="10" width="4.7109375" style="15" customWidth="1"/>
    <col min="11" max="11" width="18.7109375" style="16" customWidth="1"/>
    <col min="12" max="12" width="9.140625" style="16" customWidth="1"/>
    <col min="13" max="26" width="6.7109375" style="16" hidden="1" customWidth="1" outlineLevel="1"/>
    <col min="27" max="27" width="8" style="16" hidden="1" customWidth="1" outlineLevel="1"/>
    <col min="28" max="28" width="6.7109375" style="16" hidden="1" customWidth="1" outlineLevel="1"/>
    <col min="29" max="29" width="8.140625" style="16" hidden="1" customWidth="1" outlineLevel="1"/>
    <col min="30" max="30" width="6.7109375" style="16" hidden="1" customWidth="1" outlineLevel="1"/>
    <col min="31" max="31" width="8.28515625" style="16" hidden="1" customWidth="1" outlineLevel="1"/>
    <col min="32" max="32" width="9.140625" style="16" customWidth="1" collapsed="1"/>
    <col min="33" max="16384" width="9.140625" style="16"/>
  </cols>
  <sheetData>
    <row r="1" spans="1:31" ht="15.95" customHeight="1">
      <c r="A1" s="13"/>
      <c r="B1" s="13"/>
      <c r="C1" s="13"/>
      <c r="D1" s="13"/>
      <c r="E1" s="14"/>
      <c r="F1" s="14"/>
      <c r="G1" s="14" t="s">
        <v>6</v>
      </c>
      <c r="M1" s="369" t="s">
        <v>913</v>
      </c>
      <c r="N1" s="370" t="s">
        <v>913</v>
      </c>
      <c r="O1" s="369" t="s">
        <v>939</v>
      </c>
      <c r="P1" s="370" t="s">
        <v>940</v>
      </c>
      <c r="Q1" s="370" t="s">
        <v>941</v>
      </c>
      <c r="R1" s="370" t="s">
        <v>942</v>
      </c>
      <c r="S1" s="370" t="s">
        <v>943</v>
      </c>
      <c r="T1" s="370" t="s">
        <v>944</v>
      </c>
      <c r="U1" s="370" t="s">
        <v>945</v>
      </c>
      <c r="V1" s="371" t="s">
        <v>946</v>
      </c>
      <c r="W1" s="371" t="s">
        <v>947</v>
      </c>
      <c r="X1" s="371" t="s">
        <v>948</v>
      </c>
      <c r="Y1" s="371" t="s">
        <v>949</v>
      </c>
      <c r="Z1" s="371" t="s">
        <v>950</v>
      </c>
      <c r="AA1" s="371" t="s">
        <v>951</v>
      </c>
      <c r="AB1" s="371" t="s">
        <v>952</v>
      </c>
      <c r="AC1" s="371" t="s">
        <v>953</v>
      </c>
      <c r="AD1" s="371" t="s">
        <v>954</v>
      </c>
      <c r="AE1" s="371" t="s">
        <v>955</v>
      </c>
    </row>
    <row r="2" spans="1:31" ht="15.95" customHeight="1">
      <c r="A2" s="13"/>
      <c r="B2" s="13"/>
      <c r="C2" s="13"/>
      <c r="D2" s="13"/>
      <c r="E2" s="14"/>
      <c r="F2" s="14"/>
      <c r="G2" s="14" t="s">
        <v>7</v>
      </c>
      <c r="M2" s="372" t="s">
        <v>8</v>
      </c>
      <c r="N2" s="372" t="s">
        <v>8</v>
      </c>
      <c r="O2" s="372" t="s">
        <v>9</v>
      </c>
      <c r="P2" s="372" t="s">
        <v>9</v>
      </c>
      <c r="Q2" s="372" t="s">
        <v>10</v>
      </c>
      <c r="R2" s="372" t="s">
        <v>10</v>
      </c>
      <c r="S2" s="372" t="s">
        <v>11</v>
      </c>
      <c r="T2" s="372" t="s">
        <v>11</v>
      </c>
      <c r="U2" s="372" t="s">
        <v>12</v>
      </c>
      <c r="V2" s="372" t="s">
        <v>12</v>
      </c>
      <c r="W2" s="372" t="s">
        <v>13</v>
      </c>
      <c r="X2" s="372" t="s">
        <v>13</v>
      </c>
      <c r="Y2" s="372" t="s">
        <v>14</v>
      </c>
      <c r="Z2" s="372" t="s">
        <v>14</v>
      </c>
      <c r="AA2" s="372" t="s">
        <v>15</v>
      </c>
      <c r="AB2" s="372" t="s">
        <v>15</v>
      </c>
      <c r="AC2" s="373" t="s">
        <v>16</v>
      </c>
      <c r="AD2" s="373" t="s">
        <v>16</v>
      </c>
      <c r="AE2" s="373" t="s">
        <v>17</v>
      </c>
    </row>
    <row r="3" spans="1:31" ht="15.95" customHeight="1">
      <c r="A3" s="13"/>
      <c r="B3" s="13"/>
      <c r="C3" s="13"/>
      <c r="D3" s="13"/>
      <c r="E3" s="14"/>
      <c r="F3" s="14"/>
      <c r="G3" s="14" t="s">
        <v>18</v>
      </c>
    </row>
    <row r="4" spans="1:31" ht="14.1" customHeight="1">
      <c r="A4" s="13"/>
      <c r="B4" s="13"/>
      <c r="C4" s="13"/>
      <c r="D4" s="13"/>
      <c r="E4" s="14"/>
      <c r="F4" s="14"/>
      <c r="G4" s="13"/>
    </row>
    <row r="5" spans="1:31" ht="15.95" customHeight="1">
      <c r="A5" s="13"/>
      <c r="B5" s="13"/>
      <c r="C5" s="13"/>
      <c r="D5" s="13"/>
      <c r="E5" s="14"/>
      <c r="F5" s="14"/>
      <c r="G5" s="23" t="s">
        <v>19</v>
      </c>
    </row>
    <row r="6" spans="1:31" ht="15.95" customHeight="1">
      <c r="A6" s="13"/>
      <c r="B6" s="13"/>
      <c r="C6" s="13"/>
      <c r="D6" s="13"/>
      <c r="E6" s="14"/>
      <c r="F6" s="14"/>
      <c r="G6" s="23" t="s">
        <v>20</v>
      </c>
    </row>
    <row r="7" spans="1:31" ht="18" customHeight="1">
      <c r="A7" s="13"/>
      <c r="B7" s="13"/>
      <c r="C7" s="13"/>
      <c r="D7" s="13"/>
      <c r="E7" s="14"/>
      <c r="F7" s="14"/>
      <c r="G7" s="23"/>
    </row>
    <row r="8" spans="1:31" ht="15.95" customHeight="1">
      <c r="E8" s="25"/>
      <c r="F8" s="25"/>
      <c r="G8" s="23" t="s">
        <v>21</v>
      </c>
    </row>
    <row r="9" spans="1:31" ht="17.25" customHeight="1">
      <c r="E9" s="25"/>
      <c r="F9" s="25"/>
      <c r="G9" s="23"/>
    </row>
    <row r="10" spans="1:31" ht="20.25">
      <c r="G10" s="86" t="s">
        <v>22</v>
      </c>
    </row>
    <row r="11" spans="1:31" ht="14.1" customHeight="1">
      <c r="A11" s="28" t="s">
        <v>23</v>
      </c>
      <c r="C11" s="29"/>
      <c r="K11" s="30" t="s">
        <v>24</v>
      </c>
      <c r="L11" s="30"/>
    </row>
    <row r="12" spans="1:31" ht="5.0999999999999996" customHeight="1">
      <c r="G12" s="25"/>
    </row>
    <row r="13" spans="1:31">
      <c r="A13" s="140" t="s">
        <v>25</v>
      </c>
      <c r="B13" s="33" t="s">
        <v>27</v>
      </c>
      <c r="C13" s="33" t="s">
        <v>28</v>
      </c>
      <c r="D13" s="34" t="s">
        <v>29</v>
      </c>
      <c r="E13" s="34" t="s">
        <v>30</v>
      </c>
      <c r="F13" s="34" t="s">
        <v>31</v>
      </c>
      <c r="G13" s="33" t="s">
        <v>32</v>
      </c>
      <c r="H13" s="36" t="s">
        <v>33</v>
      </c>
      <c r="I13" s="33" t="s">
        <v>34</v>
      </c>
      <c r="J13" s="33" t="s">
        <v>154</v>
      </c>
      <c r="K13" s="33" t="s">
        <v>36</v>
      </c>
    </row>
    <row r="14" spans="1:31" ht="5.0999999999999996" customHeight="1">
      <c r="A14" s="38"/>
      <c r="B14" s="39"/>
      <c r="C14" s="40"/>
      <c r="D14" s="39"/>
      <c r="E14" s="39"/>
      <c r="F14" s="39"/>
      <c r="G14" s="14"/>
      <c r="H14" s="42"/>
      <c r="I14" s="38"/>
      <c r="J14" s="38"/>
      <c r="K14" s="39"/>
    </row>
    <row r="15" spans="1:31" ht="15" customHeight="1">
      <c r="A15" s="141"/>
      <c r="B15" s="103"/>
      <c r="C15" s="44" t="s">
        <v>24</v>
      </c>
      <c r="D15" s="45"/>
      <c r="E15" s="45"/>
      <c r="F15" s="95" t="s">
        <v>956</v>
      </c>
      <c r="G15" s="95"/>
      <c r="H15" s="168" t="s">
        <v>957</v>
      </c>
      <c r="I15" s="44"/>
      <c r="J15" s="44"/>
      <c r="K15" s="142" t="s">
        <v>958</v>
      </c>
    </row>
    <row r="16" spans="1:31" ht="6" customHeight="1">
      <c r="A16" s="107"/>
      <c r="B16" s="107"/>
      <c r="C16" s="53"/>
      <c r="D16" s="54"/>
      <c r="E16" s="54"/>
      <c r="F16" s="374"/>
      <c r="G16" s="375"/>
      <c r="H16" s="56"/>
      <c r="I16" s="53"/>
      <c r="J16" s="53"/>
      <c r="K16" s="57"/>
    </row>
    <row r="17" spans="1:11" ht="15" customHeight="1">
      <c r="A17" s="233"/>
      <c r="B17" s="233"/>
      <c r="C17" s="89"/>
      <c r="D17" s="376"/>
      <c r="E17" s="107"/>
      <c r="F17" s="64"/>
      <c r="G17" s="377"/>
      <c r="H17" s="144"/>
      <c r="I17" s="63" t="str">
        <f t="shared" ref="I17:I18" si="0">IF(OR(H17="",H17="н/я",H17="сошёл",H17="сошла",EXACT("дискв", LEFT(H17,5))),"",LOOKUP(H17,$M$1:$AE$1,$M$2:$AE$2))</f>
        <v/>
      </c>
      <c r="K17" s="378"/>
    </row>
    <row r="18" spans="1:11" ht="15" customHeight="1">
      <c r="A18" s="612">
        <v>1</v>
      </c>
      <c r="B18" s="514">
        <v>945</v>
      </c>
      <c r="C18" s="515" t="s">
        <v>43</v>
      </c>
      <c r="D18" s="516">
        <v>37275</v>
      </c>
      <c r="E18" s="514" t="s">
        <v>10</v>
      </c>
      <c r="F18" s="624">
        <v>641</v>
      </c>
      <c r="G18" s="627" t="s">
        <v>44</v>
      </c>
      <c r="H18" s="609" t="s">
        <v>959</v>
      </c>
      <c r="I18" s="517" t="str">
        <f t="shared" si="0"/>
        <v>II</v>
      </c>
      <c r="J18" s="609">
        <v>458</v>
      </c>
      <c r="K18" s="518" t="s">
        <v>46</v>
      </c>
    </row>
    <row r="19" spans="1:11" ht="15" customHeight="1">
      <c r="A19" s="613"/>
      <c r="B19" s="241">
        <v>946</v>
      </c>
      <c r="C19" s="502" t="s">
        <v>72</v>
      </c>
      <c r="D19" s="508">
        <v>37633</v>
      </c>
      <c r="E19" s="241" t="s">
        <v>11</v>
      </c>
      <c r="F19" s="625"/>
      <c r="G19" s="628"/>
      <c r="H19" s="610"/>
      <c r="I19" s="63"/>
      <c r="J19" s="610"/>
      <c r="K19" s="519" t="s">
        <v>46</v>
      </c>
    </row>
    <row r="20" spans="1:11" ht="15" customHeight="1">
      <c r="A20" s="613"/>
      <c r="B20" s="241">
        <v>998</v>
      </c>
      <c r="C20" s="502" t="s">
        <v>528</v>
      </c>
      <c r="D20" s="508">
        <v>37877</v>
      </c>
      <c r="E20" s="241" t="s">
        <v>13</v>
      </c>
      <c r="F20" s="625"/>
      <c r="G20" s="628"/>
      <c r="H20" s="610"/>
      <c r="I20" s="63"/>
      <c r="J20" s="610"/>
      <c r="K20" s="519" t="s">
        <v>530</v>
      </c>
    </row>
    <row r="21" spans="1:11" ht="15" customHeight="1">
      <c r="A21" s="613"/>
      <c r="B21" s="241">
        <v>999</v>
      </c>
      <c r="C21" s="502" t="s">
        <v>1063</v>
      </c>
      <c r="D21" s="508">
        <v>37055</v>
      </c>
      <c r="E21" s="241" t="s">
        <v>10</v>
      </c>
      <c r="F21" s="625"/>
      <c r="G21" s="628"/>
      <c r="H21" s="610"/>
      <c r="I21" s="63"/>
      <c r="J21" s="610"/>
      <c r="K21" s="519" t="s">
        <v>530</v>
      </c>
    </row>
    <row r="22" spans="1:11" ht="15" customHeight="1">
      <c r="A22" s="612">
        <v>2</v>
      </c>
      <c r="B22" s="514">
        <v>911</v>
      </c>
      <c r="C22" s="515" t="s">
        <v>85</v>
      </c>
      <c r="D22" s="516">
        <v>37364</v>
      </c>
      <c r="E22" s="514" t="s">
        <v>12</v>
      </c>
      <c r="F22" s="615">
        <v>341</v>
      </c>
      <c r="G22" s="618" t="s">
        <v>44</v>
      </c>
      <c r="H22" s="609" t="s">
        <v>960</v>
      </c>
      <c r="I22" s="517" t="str">
        <f t="shared" ref="I22" si="1">IF(OR(H22="",H22="н/я",H22="сошёл",H22="сошла",EXACT("дискв", LEFT(H22,5))),"",LOOKUP(H22,$M$1:$AE$1,$M$2:$AE$2))</f>
        <v>III</v>
      </c>
      <c r="J22" s="609">
        <v>368</v>
      </c>
      <c r="K22" s="518" t="s">
        <v>86</v>
      </c>
    </row>
    <row r="23" spans="1:11" ht="15" customHeight="1">
      <c r="A23" s="613"/>
      <c r="B23" s="241">
        <v>912</v>
      </c>
      <c r="C23" s="502" t="s">
        <v>129</v>
      </c>
      <c r="D23" s="508">
        <v>37323</v>
      </c>
      <c r="E23" s="241" t="s">
        <v>12</v>
      </c>
      <c r="F23" s="616"/>
      <c r="G23" s="619"/>
      <c r="H23" s="610"/>
      <c r="I23" s="63"/>
      <c r="J23" s="610"/>
      <c r="K23" s="519" t="s">
        <v>86</v>
      </c>
    </row>
    <row r="24" spans="1:11" ht="15" customHeight="1">
      <c r="A24" s="613"/>
      <c r="B24" s="241">
        <v>917</v>
      </c>
      <c r="C24" s="502" t="s">
        <v>87</v>
      </c>
      <c r="D24" s="512" t="s">
        <v>914</v>
      </c>
      <c r="E24" s="241" t="s">
        <v>12</v>
      </c>
      <c r="F24" s="616"/>
      <c r="G24" s="619"/>
      <c r="H24" s="610"/>
      <c r="I24" s="63"/>
      <c r="J24" s="610"/>
      <c r="K24" s="519" t="s">
        <v>86</v>
      </c>
    </row>
    <row r="25" spans="1:11" ht="15" customHeight="1">
      <c r="A25" s="614"/>
      <c r="B25" s="520">
        <v>915</v>
      </c>
      <c r="C25" s="521" t="s">
        <v>506</v>
      </c>
      <c r="D25" s="522">
        <v>37519</v>
      </c>
      <c r="E25" s="520" t="s">
        <v>11</v>
      </c>
      <c r="F25" s="617"/>
      <c r="G25" s="620"/>
      <c r="H25" s="611"/>
      <c r="I25" s="523"/>
      <c r="J25" s="611"/>
      <c r="K25" s="524" t="s">
        <v>86</v>
      </c>
    </row>
    <row r="26" spans="1:11" ht="15" customHeight="1">
      <c r="A26" s="612">
        <v>3</v>
      </c>
      <c r="B26" s="514">
        <v>500</v>
      </c>
      <c r="C26" s="515" t="s">
        <v>57</v>
      </c>
      <c r="D26" s="514" t="s">
        <v>58</v>
      </c>
      <c r="E26" s="514" t="s">
        <v>17</v>
      </c>
      <c r="F26" s="624">
        <v>230</v>
      </c>
      <c r="G26" s="627" t="s">
        <v>54</v>
      </c>
      <c r="H26" s="609" t="s">
        <v>961</v>
      </c>
      <c r="I26" s="517" t="str">
        <f t="shared" ref="I26:I30" si="2">IF(OR(H26="",H26="н/я",H26="сошёл",H26="сошла",EXACT("дискв", LEFT(H26,5))),"",LOOKUP(H26,$M$1:$AE$1,$M$2:$AE$2))</f>
        <v>III</v>
      </c>
      <c r="J26" s="609">
        <v>355</v>
      </c>
      <c r="K26" s="518" t="s">
        <v>59</v>
      </c>
    </row>
    <row r="27" spans="1:11" ht="15" customHeight="1">
      <c r="A27" s="613"/>
      <c r="B27" s="241">
        <v>496</v>
      </c>
      <c r="C27" s="502" t="s">
        <v>649</v>
      </c>
      <c r="D27" s="503" t="s">
        <v>58</v>
      </c>
      <c r="E27" s="241" t="s">
        <v>17</v>
      </c>
      <c r="F27" s="625"/>
      <c r="G27" s="628"/>
      <c r="H27" s="610"/>
      <c r="I27" s="63" t="str">
        <f t="shared" si="2"/>
        <v/>
      </c>
      <c r="J27" s="610"/>
      <c r="K27" s="519" t="s">
        <v>59</v>
      </c>
    </row>
    <row r="28" spans="1:11" ht="15" customHeight="1">
      <c r="A28" s="613"/>
      <c r="B28" s="241">
        <v>506</v>
      </c>
      <c r="C28" s="502" t="s">
        <v>657</v>
      </c>
      <c r="D28" s="503" t="s">
        <v>165</v>
      </c>
      <c r="E28" s="241" t="s">
        <v>17</v>
      </c>
      <c r="F28" s="625"/>
      <c r="G28" s="628"/>
      <c r="H28" s="610"/>
      <c r="I28" s="63" t="str">
        <f t="shared" si="2"/>
        <v/>
      </c>
      <c r="J28" s="610"/>
      <c r="K28" s="519" t="s">
        <v>59</v>
      </c>
    </row>
    <row r="29" spans="1:11" ht="15" customHeight="1">
      <c r="A29" s="614"/>
      <c r="B29" s="520">
        <v>485</v>
      </c>
      <c r="C29" s="521" t="s">
        <v>508</v>
      </c>
      <c r="D29" s="525" t="s">
        <v>127</v>
      </c>
      <c r="E29" s="520" t="s">
        <v>17</v>
      </c>
      <c r="F29" s="626"/>
      <c r="G29" s="629"/>
      <c r="H29" s="611"/>
      <c r="I29" s="523" t="str">
        <f t="shared" si="2"/>
        <v/>
      </c>
      <c r="J29" s="611"/>
      <c r="K29" s="524" t="s">
        <v>59</v>
      </c>
    </row>
    <row r="30" spans="1:11" ht="15" customHeight="1">
      <c r="A30" s="612">
        <v>4</v>
      </c>
      <c r="B30" s="526">
        <v>751</v>
      </c>
      <c r="C30" s="515" t="s">
        <v>864</v>
      </c>
      <c r="D30" s="516">
        <v>37170</v>
      </c>
      <c r="E30" s="514" t="s">
        <v>12</v>
      </c>
      <c r="F30" s="624">
        <v>406</v>
      </c>
      <c r="G30" s="627" t="s">
        <v>96</v>
      </c>
      <c r="H30" s="609" t="s">
        <v>962</v>
      </c>
      <c r="I30" s="517" t="str">
        <f t="shared" si="2"/>
        <v>III</v>
      </c>
      <c r="J30" s="609">
        <v>353</v>
      </c>
      <c r="K30" s="527" t="s">
        <v>1064</v>
      </c>
    </row>
    <row r="31" spans="1:11">
      <c r="A31" s="613"/>
      <c r="B31" s="233">
        <v>752</v>
      </c>
      <c r="C31" s="502" t="s">
        <v>109</v>
      </c>
      <c r="D31" s="508">
        <v>37908</v>
      </c>
      <c r="E31" s="241" t="s">
        <v>12</v>
      </c>
      <c r="F31" s="625"/>
      <c r="G31" s="628"/>
      <c r="H31" s="610"/>
      <c r="I31" s="63"/>
      <c r="J31" s="610"/>
      <c r="K31" s="528" t="s">
        <v>1064</v>
      </c>
    </row>
    <row r="32" spans="1:11">
      <c r="A32" s="613"/>
      <c r="B32" s="233">
        <v>753</v>
      </c>
      <c r="C32" s="502" t="s">
        <v>651</v>
      </c>
      <c r="D32" s="508">
        <v>38180</v>
      </c>
      <c r="E32" s="241" t="s">
        <v>13</v>
      </c>
      <c r="F32" s="625"/>
      <c r="G32" s="628"/>
      <c r="H32" s="610"/>
      <c r="I32" s="63"/>
      <c r="J32" s="610"/>
      <c r="K32" s="528" t="s">
        <v>1064</v>
      </c>
    </row>
    <row r="33" spans="1:32" s="15" customFormat="1">
      <c r="A33" s="613"/>
      <c r="B33" s="233">
        <v>754</v>
      </c>
      <c r="C33" s="502" t="s">
        <v>637</v>
      </c>
      <c r="D33" s="508">
        <v>38024</v>
      </c>
      <c r="E33" s="241" t="s">
        <v>12</v>
      </c>
      <c r="F33" s="625"/>
      <c r="G33" s="628"/>
      <c r="H33" s="610"/>
      <c r="I33" s="63"/>
      <c r="J33" s="610"/>
      <c r="K33" s="528" t="s">
        <v>1064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s="15" customFormat="1">
      <c r="A34" s="612">
        <v>5</v>
      </c>
      <c r="B34" s="514">
        <v>1</v>
      </c>
      <c r="C34" s="515" t="s">
        <v>105</v>
      </c>
      <c r="D34" s="531" t="s">
        <v>106</v>
      </c>
      <c r="E34" s="514" t="s">
        <v>17</v>
      </c>
      <c r="F34" s="624">
        <v>303</v>
      </c>
      <c r="G34" s="618" t="s">
        <v>54</v>
      </c>
      <c r="H34" s="609" t="s">
        <v>963</v>
      </c>
      <c r="I34" s="517" t="str">
        <f t="shared" ref="I34:I38" si="3">IF(OR(H34="",H34="н/я",H34="сошёл",H34="сошла",EXACT("дискв", LEFT(H34,5))),"",LOOKUP(H34,$M$1:$AE$1,$M$2:$AE$2))</f>
        <v>III</v>
      </c>
      <c r="J34" s="609">
        <v>309</v>
      </c>
      <c r="K34" s="518" t="s">
        <v>128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32" s="15" customFormat="1">
      <c r="A35" s="613"/>
      <c r="B35" s="241">
        <v>4</v>
      </c>
      <c r="C35" s="502" t="s">
        <v>126</v>
      </c>
      <c r="D35" s="503" t="s">
        <v>127</v>
      </c>
      <c r="E35" s="241" t="s">
        <v>17</v>
      </c>
      <c r="F35" s="625"/>
      <c r="G35" s="619"/>
      <c r="H35" s="610"/>
      <c r="I35" s="63" t="str">
        <f t="shared" si="3"/>
        <v/>
      </c>
      <c r="J35" s="610"/>
      <c r="K35" s="519" t="s">
        <v>128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32" s="15" customFormat="1">
      <c r="A36" s="613"/>
      <c r="B36" s="241">
        <v>3</v>
      </c>
      <c r="C36" s="502" t="s">
        <v>647</v>
      </c>
      <c r="D36" s="503" t="s">
        <v>106</v>
      </c>
      <c r="E36" s="241" t="s">
        <v>17</v>
      </c>
      <c r="F36" s="625"/>
      <c r="G36" s="619"/>
      <c r="H36" s="610"/>
      <c r="I36" s="63" t="str">
        <f t="shared" si="3"/>
        <v/>
      </c>
      <c r="J36" s="610"/>
      <c r="K36" s="519" t="s">
        <v>128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s="15" customFormat="1">
      <c r="A37" s="614"/>
      <c r="B37" s="520">
        <v>6</v>
      </c>
      <c r="C37" s="521" t="s">
        <v>514</v>
      </c>
      <c r="D37" s="520" t="s">
        <v>106</v>
      </c>
      <c r="E37" s="520" t="s">
        <v>17</v>
      </c>
      <c r="F37" s="626"/>
      <c r="G37" s="620"/>
      <c r="H37" s="611"/>
      <c r="I37" s="523" t="str">
        <f t="shared" si="3"/>
        <v/>
      </c>
      <c r="J37" s="611"/>
      <c r="K37" s="530" t="s">
        <v>516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s="15" customFormat="1">
      <c r="A38" s="612">
        <v>6</v>
      </c>
      <c r="B38" s="526">
        <v>824</v>
      </c>
      <c r="C38" s="515" t="s">
        <v>113</v>
      </c>
      <c r="D38" s="532">
        <v>37358</v>
      </c>
      <c r="E38" s="533" t="s">
        <v>17</v>
      </c>
      <c r="F38" s="624">
        <v>562</v>
      </c>
      <c r="G38" s="630" t="s">
        <v>114</v>
      </c>
      <c r="H38" s="609" t="s">
        <v>964</v>
      </c>
      <c r="I38" s="633" t="str">
        <f t="shared" si="3"/>
        <v>1юн</v>
      </c>
      <c r="J38" s="609">
        <v>264</v>
      </c>
      <c r="K38" s="527" t="s">
        <v>115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32" s="15" customFormat="1">
      <c r="A39" s="613"/>
      <c r="B39" s="233">
        <v>879</v>
      </c>
      <c r="C39" s="502" t="s">
        <v>134</v>
      </c>
      <c r="D39" s="513">
        <v>37277</v>
      </c>
      <c r="E39" s="377" t="s">
        <v>15</v>
      </c>
      <c r="F39" s="625"/>
      <c r="G39" s="631"/>
      <c r="H39" s="610"/>
      <c r="I39" s="634"/>
      <c r="J39" s="610"/>
      <c r="K39" s="528" t="s">
        <v>115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s="15" customFormat="1">
      <c r="A40" s="613"/>
      <c r="B40" s="233">
        <v>879</v>
      </c>
      <c r="C40" s="502" t="s">
        <v>645</v>
      </c>
      <c r="D40" s="513">
        <v>37243</v>
      </c>
      <c r="E40" s="241" t="s">
        <v>13</v>
      </c>
      <c r="F40" s="625"/>
      <c r="G40" s="631"/>
      <c r="H40" s="610"/>
      <c r="I40" s="634"/>
      <c r="J40" s="610"/>
      <c r="K40" s="528" t="s">
        <v>115</v>
      </c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s="15" customFormat="1">
      <c r="A41" s="614"/>
      <c r="B41" s="529">
        <v>826</v>
      </c>
      <c r="C41" s="521" t="s">
        <v>540</v>
      </c>
      <c r="D41" s="534">
        <v>37664</v>
      </c>
      <c r="E41" s="520" t="s">
        <v>13</v>
      </c>
      <c r="F41" s="626"/>
      <c r="G41" s="632"/>
      <c r="H41" s="611"/>
      <c r="I41" s="635"/>
      <c r="J41" s="611"/>
      <c r="K41" s="530" t="s">
        <v>115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s="15" customFormat="1">
      <c r="A42" s="612">
        <v>7</v>
      </c>
      <c r="B42" s="514">
        <v>641</v>
      </c>
      <c r="C42" s="515" t="s">
        <v>643</v>
      </c>
      <c r="D42" s="516">
        <v>37705</v>
      </c>
      <c r="E42" s="514" t="s">
        <v>13</v>
      </c>
      <c r="F42" s="615">
        <v>363</v>
      </c>
      <c r="G42" s="618" t="s">
        <v>54</v>
      </c>
      <c r="H42" s="609" t="s">
        <v>965</v>
      </c>
      <c r="I42" s="517" t="s">
        <v>14</v>
      </c>
      <c r="J42" s="609">
        <v>214</v>
      </c>
      <c r="K42" s="527" t="s">
        <v>118</v>
      </c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s="15" customFormat="1">
      <c r="A43" s="613"/>
      <c r="B43" s="241">
        <v>648</v>
      </c>
      <c r="C43" s="502" t="s">
        <v>130</v>
      </c>
      <c r="D43" s="508">
        <v>36984</v>
      </c>
      <c r="E43" s="377" t="s">
        <v>17</v>
      </c>
      <c r="F43" s="616"/>
      <c r="G43" s="619"/>
      <c r="H43" s="610"/>
      <c r="I43" s="63"/>
      <c r="J43" s="610"/>
      <c r="K43" s="528" t="s">
        <v>118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15" customFormat="1">
      <c r="A44" s="613"/>
      <c r="B44" s="241">
        <v>639</v>
      </c>
      <c r="C44" s="502" t="s">
        <v>548</v>
      </c>
      <c r="D44" s="508">
        <v>37121</v>
      </c>
      <c r="E44" s="241" t="s">
        <v>17</v>
      </c>
      <c r="F44" s="616"/>
      <c r="G44" s="619"/>
      <c r="H44" s="610"/>
      <c r="I44" s="63"/>
      <c r="J44" s="610"/>
      <c r="K44" s="528" t="s">
        <v>118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s="15" customFormat="1">
      <c r="A45" s="614"/>
      <c r="B45" s="520">
        <v>637</v>
      </c>
      <c r="C45" s="521" t="s">
        <v>117</v>
      </c>
      <c r="D45" s="522">
        <v>37909</v>
      </c>
      <c r="E45" s="520" t="s">
        <v>17</v>
      </c>
      <c r="F45" s="617"/>
      <c r="G45" s="620"/>
      <c r="H45" s="611"/>
      <c r="I45" s="523"/>
      <c r="J45" s="611"/>
      <c r="K45" s="530" t="s">
        <v>118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s="15" customFormat="1">
      <c r="A46" s="621"/>
      <c r="B46" s="514">
        <v>472</v>
      </c>
      <c r="C46" s="515" t="s">
        <v>95</v>
      </c>
      <c r="D46" s="531" t="s">
        <v>1065</v>
      </c>
      <c r="E46" s="514" t="s">
        <v>12</v>
      </c>
      <c r="F46" s="624">
        <v>500</v>
      </c>
      <c r="G46" s="627" t="s">
        <v>96</v>
      </c>
      <c r="H46" s="609" t="s">
        <v>604</v>
      </c>
      <c r="I46" s="517"/>
      <c r="J46" s="173"/>
      <c r="K46" s="535" t="s">
        <v>97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s="15" customFormat="1">
      <c r="A47" s="622"/>
      <c r="B47" s="241">
        <v>1</v>
      </c>
      <c r="C47" s="502" t="s">
        <v>661</v>
      </c>
      <c r="D47" s="503" t="s">
        <v>1066</v>
      </c>
      <c r="E47" s="241" t="s">
        <v>13</v>
      </c>
      <c r="F47" s="625"/>
      <c r="G47" s="628"/>
      <c r="H47" s="610"/>
      <c r="I47" s="63" t="s">
        <v>1067</v>
      </c>
      <c r="J47" s="53"/>
      <c r="K47" s="536" t="s">
        <v>97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s="15" customFormat="1">
      <c r="A48" s="622"/>
      <c r="B48" s="241">
        <v>463</v>
      </c>
      <c r="C48" s="502" t="s">
        <v>536</v>
      </c>
      <c r="D48" s="503" t="s">
        <v>1068</v>
      </c>
      <c r="E48" s="241" t="s">
        <v>13</v>
      </c>
      <c r="F48" s="625"/>
      <c r="G48" s="628"/>
      <c r="H48" s="610"/>
      <c r="I48" s="63" t="s">
        <v>1067</v>
      </c>
      <c r="J48" s="53"/>
      <c r="K48" s="536" t="s">
        <v>97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s="15" customFormat="1">
      <c r="A49" s="623"/>
      <c r="B49" s="520">
        <v>464</v>
      </c>
      <c r="C49" s="521" t="s">
        <v>1000</v>
      </c>
      <c r="D49" s="525" t="s">
        <v>1069</v>
      </c>
      <c r="E49" s="520" t="s">
        <v>12</v>
      </c>
      <c r="F49" s="626"/>
      <c r="G49" s="629"/>
      <c r="H49" s="611"/>
      <c r="I49" s="523" t="s">
        <v>1067</v>
      </c>
      <c r="J49" s="204"/>
      <c r="K49" s="537" t="s">
        <v>97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s="15" customFormat="1">
      <c r="A50" s="129"/>
      <c r="B50" s="129"/>
      <c r="C50" s="29"/>
      <c r="D50" s="16"/>
      <c r="E50" s="380"/>
      <c r="F50" s="59">
        <v>235</v>
      </c>
      <c r="G50" s="379" t="s">
        <v>89</v>
      </c>
      <c r="H50" s="144" t="s">
        <v>138</v>
      </c>
      <c r="I50" s="63" t="str">
        <f t="shared" ref="I50:I56" si="4">IF(OR(H50="",H50="н/я",H50="сошёл",H50="сошла",EXACT("дискв", LEFT(H50,5))),"",LOOKUP(H50,$M$1:$AE$1,$M$2:$AE$2))</f>
        <v>б/р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s="15" customFormat="1">
      <c r="A51" s="129"/>
      <c r="B51" s="129"/>
      <c r="C51" s="29"/>
      <c r="D51" s="16"/>
      <c r="E51" s="380"/>
      <c r="F51" s="88"/>
      <c r="G51" s="16"/>
      <c r="I51" s="63" t="str">
        <f t="shared" si="4"/>
        <v/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s="15" customFormat="1">
      <c r="A52" s="129"/>
      <c r="B52" s="129"/>
      <c r="C52" s="29"/>
      <c r="D52" s="376"/>
      <c r="E52" s="349"/>
      <c r="F52" s="77"/>
      <c r="G52" s="16"/>
      <c r="I52" s="63" t="str">
        <f t="shared" si="4"/>
        <v/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s="15" customFormat="1">
      <c r="A53" s="129"/>
      <c r="B53" s="129"/>
      <c r="C53" s="29"/>
      <c r="D53" s="16"/>
      <c r="E53" s="380"/>
      <c r="F53" s="88"/>
      <c r="G53" s="16"/>
      <c r="I53" s="63" t="str">
        <f t="shared" si="4"/>
        <v/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s="15" customFormat="1">
      <c r="A54" s="129"/>
      <c r="B54" s="129"/>
      <c r="C54" s="29"/>
      <c r="D54" s="16"/>
      <c r="E54" s="380"/>
      <c r="F54" s="88"/>
      <c r="G54" s="16"/>
      <c r="I54" s="63" t="str">
        <f t="shared" si="4"/>
        <v/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s="15" customFormat="1">
      <c r="A55" s="129"/>
      <c r="B55" s="129"/>
      <c r="C55" s="29"/>
      <c r="D55" s="16"/>
      <c r="E55" s="380"/>
      <c r="F55" s="88"/>
      <c r="G55" s="16"/>
      <c r="I55" s="63" t="str">
        <f t="shared" si="4"/>
        <v/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s="15" customFormat="1">
      <c r="A56" s="129"/>
      <c r="B56" s="129"/>
      <c r="C56" s="29"/>
      <c r="D56" s="376"/>
      <c r="E56" s="16"/>
      <c r="F56" s="88"/>
      <c r="G56" s="16"/>
      <c r="I56" s="63" t="str">
        <f t="shared" si="4"/>
        <v/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s="15" customFormat="1">
      <c r="C57" s="75" t="s">
        <v>150</v>
      </c>
      <c r="D57" s="16"/>
      <c r="E57" s="380"/>
      <c r="F57" s="88"/>
      <c r="G57" s="16"/>
      <c r="I57" s="76" t="s">
        <v>151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s="15" customFormat="1">
      <c r="C58" s="75"/>
      <c r="D58" s="16"/>
      <c r="E58" s="380"/>
      <c r="F58" s="88"/>
      <c r="G58" s="16"/>
      <c r="I58" s="7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>
      <c r="C59" s="75" t="s">
        <v>152</v>
      </c>
      <c r="I59" s="76" t="s">
        <v>153</v>
      </c>
    </row>
  </sheetData>
  <mergeCells count="40">
    <mergeCell ref="A22:A25"/>
    <mergeCell ref="F22:F25"/>
    <mergeCell ref="G22:G25"/>
    <mergeCell ref="H22:H25"/>
    <mergeCell ref="J22:J25"/>
    <mergeCell ref="A18:A21"/>
    <mergeCell ref="F18:F21"/>
    <mergeCell ref="G18:G21"/>
    <mergeCell ref="H18:H21"/>
    <mergeCell ref="J18:J21"/>
    <mergeCell ref="A30:A33"/>
    <mergeCell ref="F30:F33"/>
    <mergeCell ref="G30:G33"/>
    <mergeCell ref="H30:H33"/>
    <mergeCell ref="J30:J33"/>
    <mergeCell ref="A26:A29"/>
    <mergeCell ref="F26:F29"/>
    <mergeCell ref="G26:G29"/>
    <mergeCell ref="H26:H29"/>
    <mergeCell ref="J26:J29"/>
    <mergeCell ref="A34:A37"/>
    <mergeCell ref="F34:F37"/>
    <mergeCell ref="G34:G37"/>
    <mergeCell ref="H34:H37"/>
    <mergeCell ref="J34:J37"/>
    <mergeCell ref="A46:A49"/>
    <mergeCell ref="F46:F49"/>
    <mergeCell ref="G46:G49"/>
    <mergeCell ref="H46:H49"/>
    <mergeCell ref="J42:J45"/>
    <mergeCell ref="J38:J41"/>
    <mergeCell ref="A42:A45"/>
    <mergeCell ref="F42:F45"/>
    <mergeCell ref="G42:G45"/>
    <mergeCell ref="H42:H45"/>
    <mergeCell ref="A38:A41"/>
    <mergeCell ref="F38:F41"/>
    <mergeCell ref="G38:G41"/>
    <mergeCell ref="H38:H41"/>
    <mergeCell ref="I38:I41"/>
  </mergeCells>
  <printOptions horizontalCentered="1"/>
  <pageMargins left="0.39370078740157483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AD64"/>
  <sheetViews>
    <sheetView topLeftCell="A26" zoomScaleNormal="100" workbookViewId="0">
      <selection activeCell="AG44" sqref="AG44"/>
    </sheetView>
  </sheetViews>
  <sheetFormatPr defaultColWidth="9.140625" defaultRowHeight="15" outlineLevelCol="1"/>
  <cols>
    <col min="1" max="1" width="3.7109375" style="15" customWidth="1"/>
    <col min="2" max="2" width="5.7109375" style="16" customWidth="1"/>
    <col min="3" max="3" width="21.7109375" style="29" customWidth="1"/>
    <col min="4" max="4" width="7.7109375" style="88" customWidth="1"/>
    <col min="5" max="5" width="4.7109375" style="77" customWidth="1"/>
    <col min="6" max="6" width="8.85546875" style="77" customWidth="1"/>
    <col min="7" max="7" width="17.140625" style="16" customWidth="1"/>
    <col min="8" max="8" width="9.28515625" style="15" customWidth="1"/>
    <col min="9" max="10" width="4.7109375" style="15" customWidth="1"/>
    <col min="11" max="11" width="18.7109375" style="380" customWidth="1"/>
    <col min="12" max="12" width="9.140625" style="16" customWidth="1"/>
    <col min="13" max="29" width="6.7109375" style="16" hidden="1" customWidth="1" outlineLevel="1"/>
    <col min="30" max="30" width="9.140625" style="16" customWidth="1" collapsed="1"/>
    <col min="31" max="16384" width="9.140625" style="16"/>
  </cols>
  <sheetData>
    <row r="1" spans="1:29" ht="15" customHeight="1">
      <c r="A1" s="77"/>
      <c r="B1" s="13"/>
      <c r="C1" s="13"/>
      <c r="D1" s="77"/>
      <c r="E1" s="15"/>
      <c r="F1" s="15"/>
      <c r="G1" s="14" t="s">
        <v>6</v>
      </c>
      <c r="H1" s="13"/>
      <c r="M1" s="17" t="s">
        <v>966</v>
      </c>
      <c r="N1" s="18" t="s">
        <v>967</v>
      </c>
      <c r="O1" s="17" t="s">
        <v>968</v>
      </c>
      <c r="P1" s="18" t="s">
        <v>969</v>
      </c>
      <c r="Q1" s="17" t="s">
        <v>970</v>
      </c>
      <c r="R1" s="18" t="s">
        <v>971</v>
      </c>
      <c r="S1" s="17" t="s">
        <v>972</v>
      </c>
      <c r="T1" s="19" t="s">
        <v>973</v>
      </c>
      <c r="U1" s="20" t="s">
        <v>974</v>
      </c>
      <c r="V1" s="19" t="s">
        <v>942</v>
      </c>
      <c r="W1" s="20" t="s">
        <v>943</v>
      </c>
      <c r="X1" s="19" t="s">
        <v>975</v>
      </c>
      <c r="Y1" s="20" t="s">
        <v>976</v>
      </c>
      <c r="Z1" s="20" t="s">
        <v>977</v>
      </c>
      <c r="AA1" s="20" t="s">
        <v>978</v>
      </c>
      <c r="AB1" s="20" t="s">
        <v>979</v>
      </c>
      <c r="AC1" s="20" t="s">
        <v>980</v>
      </c>
    </row>
    <row r="2" spans="1:29" ht="15" customHeight="1">
      <c r="A2" s="77"/>
      <c r="B2" s="13"/>
      <c r="C2" s="13"/>
      <c r="D2" s="77"/>
      <c r="E2" s="15"/>
      <c r="F2" s="15"/>
      <c r="G2" s="14" t="s">
        <v>7</v>
      </c>
      <c r="H2" s="13"/>
      <c r="M2" s="21" t="s">
        <v>9</v>
      </c>
      <c r="N2" s="21" t="s">
        <v>9</v>
      </c>
      <c r="O2" s="21" t="s">
        <v>10</v>
      </c>
      <c r="P2" s="21" t="s">
        <v>10</v>
      </c>
      <c r="Q2" s="21" t="s">
        <v>11</v>
      </c>
      <c r="R2" s="21" t="s">
        <v>11</v>
      </c>
      <c r="S2" s="21" t="s">
        <v>12</v>
      </c>
      <c r="T2" s="21" t="s">
        <v>12</v>
      </c>
      <c r="U2" s="21" t="s">
        <v>13</v>
      </c>
      <c r="V2" s="21" t="s">
        <v>13</v>
      </c>
      <c r="W2" s="21" t="s">
        <v>14</v>
      </c>
      <c r="X2" s="21" t="s">
        <v>14</v>
      </c>
      <c r="Y2" s="22" t="s">
        <v>15</v>
      </c>
      <c r="Z2" s="22" t="s">
        <v>15</v>
      </c>
      <c r="AA2" s="22" t="s">
        <v>16</v>
      </c>
      <c r="AB2" s="22" t="s">
        <v>16</v>
      </c>
      <c r="AC2" s="22" t="s">
        <v>17</v>
      </c>
    </row>
    <row r="3" spans="1:29" ht="15" customHeight="1">
      <c r="A3" s="77"/>
      <c r="B3" s="13"/>
      <c r="C3" s="13"/>
      <c r="D3" s="77"/>
      <c r="E3" s="15"/>
      <c r="F3" s="15"/>
      <c r="G3" s="14" t="s">
        <v>18</v>
      </c>
      <c r="H3" s="13"/>
    </row>
    <row r="4" spans="1:29" ht="15" customHeight="1">
      <c r="A4" s="77"/>
      <c r="B4" s="13"/>
      <c r="C4" s="13"/>
      <c r="D4" s="77"/>
      <c r="E4" s="15"/>
      <c r="F4" s="15"/>
      <c r="G4" s="13"/>
      <c r="H4" s="13"/>
    </row>
    <row r="5" spans="1:29" ht="15" customHeight="1">
      <c r="A5" s="77"/>
      <c r="B5" s="13"/>
      <c r="C5" s="13"/>
      <c r="D5" s="77"/>
      <c r="E5" s="15"/>
      <c r="F5" s="15"/>
      <c r="G5" s="127" t="s">
        <v>19</v>
      </c>
      <c r="H5" s="13"/>
    </row>
    <row r="6" spans="1:29" ht="15" customHeight="1">
      <c r="A6" s="77"/>
      <c r="B6" s="13"/>
      <c r="C6" s="13"/>
      <c r="D6" s="77"/>
      <c r="E6" s="15"/>
      <c r="F6" s="15"/>
      <c r="G6" s="23" t="s">
        <v>20</v>
      </c>
      <c r="H6" s="13"/>
    </row>
    <row r="7" spans="1:29" ht="15" customHeight="1"/>
    <row r="8" spans="1:29" ht="15" customHeight="1">
      <c r="E8" s="15"/>
      <c r="F8" s="15"/>
      <c r="G8" s="23" t="s">
        <v>21</v>
      </c>
    </row>
    <row r="9" spans="1:29" ht="15" customHeight="1">
      <c r="E9" s="15"/>
      <c r="F9" s="15"/>
      <c r="G9" s="23"/>
    </row>
    <row r="10" spans="1:29" ht="20.25">
      <c r="G10" s="86" t="s">
        <v>4</v>
      </c>
    </row>
    <row r="11" spans="1:29" ht="14.1" customHeight="1">
      <c r="A11" s="28" t="s">
        <v>23</v>
      </c>
      <c r="B11" s="28"/>
      <c r="C11" s="28"/>
      <c r="D11" s="15"/>
      <c r="K11" s="30" t="s">
        <v>24</v>
      </c>
    </row>
    <row r="12" spans="1:29" ht="4.5" customHeight="1">
      <c r="G12" s="25"/>
    </row>
    <row r="13" spans="1:29" s="88" customFormat="1">
      <c r="A13" s="33" t="s">
        <v>25</v>
      </c>
      <c r="B13" s="34" t="s">
        <v>27</v>
      </c>
      <c r="C13" s="33" t="s">
        <v>28</v>
      </c>
      <c r="D13" s="34" t="s">
        <v>29</v>
      </c>
      <c r="E13" s="33" t="s">
        <v>30</v>
      </c>
      <c r="F13" s="35" t="s">
        <v>31</v>
      </c>
      <c r="G13" s="36" t="s">
        <v>32</v>
      </c>
      <c r="H13" s="36" t="s">
        <v>33</v>
      </c>
      <c r="I13" s="33" t="s">
        <v>34</v>
      </c>
      <c r="J13" s="33" t="s">
        <v>154</v>
      </c>
      <c r="K13" s="33" t="s">
        <v>36</v>
      </c>
    </row>
    <row r="14" spans="1:29" ht="6.95" customHeight="1">
      <c r="A14" s="38"/>
      <c r="B14" s="39"/>
      <c r="C14" s="89"/>
      <c r="D14" s="39"/>
      <c r="E14" s="38"/>
      <c r="F14" s="38"/>
      <c r="G14" s="90"/>
      <c r="H14" s="42"/>
      <c r="I14" s="38"/>
      <c r="J14" s="38"/>
      <c r="K14" s="381"/>
    </row>
    <row r="15" spans="1:29" ht="16.5" customHeight="1">
      <c r="A15" s="43"/>
      <c r="B15" s="103"/>
      <c r="C15" s="44" t="s">
        <v>24</v>
      </c>
      <c r="D15" s="382"/>
      <c r="E15" s="382"/>
      <c r="F15" s="383"/>
      <c r="G15" s="384" t="s">
        <v>981</v>
      </c>
      <c r="H15" s="105" t="s">
        <v>982</v>
      </c>
      <c r="I15" s="44"/>
      <c r="J15" s="44"/>
      <c r="K15" s="142" t="s">
        <v>958</v>
      </c>
    </row>
    <row r="16" spans="1:29" ht="8.1" customHeight="1">
      <c r="A16" s="53"/>
      <c r="B16" s="107"/>
      <c r="C16" s="53"/>
      <c r="D16" s="144"/>
      <c r="E16" s="144"/>
      <c r="F16" s="144"/>
      <c r="G16" s="385"/>
      <c r="H16" s="169"/>
      <c r="I16" s="53"/>
      <c r="J16" s="173"/>
      <c r="K16" s="386"/>
    </row>
    <row r="17" spans="1:11">
      <c r="A17" s="579">
        <v>1</v>
      </c>
      <c r="B17" s="526">
        <v>992</v>
      </c>
      <c r="C17" s="515" t="s">
        <v>571</v>
      </c>
      <c r="D17" s="538">
        <v>37410</v>
      </c>
      <c r="E17" s="514" t="s">
        <v>11</v>
      </c>
      <c r="F17" s="624">
        <v>641</v>
      </c>
      <c r="G17" s="627" t="s">
        <v>44</v>
      </c>
      <c r="H17" s="609" t="s">
        <v>983</v>
      </c>
      <c r="I17" s="517" t="str">
        <f t="shared" ref="I17:I64" si="0">IF(OR(H17="",H17="н/я",H17="сошёл",H17="сошла",EXACT("дискв", LEFT(H17,5))),"",LOOKUP(H17,$M$1:$AC$1,$M$2:$AC$2))</f>
        <v>1юн</v>
      </c>
      <c r="J17" s="609">
        <v>315</v>
      </c>
      <c r="K17" s="539" t="s">
        <v>162</v>
      </c>
    </row>
    <row r="18" spans="1:11">
      <c r="A18" s="636"/>
      <c r="B18" s="233">
        <v>997</v>
      </c>
      <c r="C18" s="502" t="s">
        <v>586</v>
      </c>
      <c r="D18" s="540">
        <v>37296</v>
      </c>
      <c r="E18" s="241" t="s">
        <v>13</v>
      </c>
      <c r="F18" s="625"/>
      <c r="G18" s="628"/>
      <c r="H18" s="610"/>
      <c r="I18" s="63" t="str">
        <f t="shared" si="0"/>
        <v/>
      </c>
      <c r="J18" s="610"/>
      <c r="K18" s="541" t="s">
        <v>162</v>
      </c>
    </row>
    <row r="19" spans="1:11">
      <c r="A19" s="636"/>
      <c r="B19" s="233">
        <v>653</v>
      </c>
      <c r="C19" s="502" t="s">
        <v>175</v>
      </c>
      <c r="D19" s="540">
        <v>36568</v>
      </c>
      <c r="E19" s="241" t="s">
        <v>13</v>
      </c>
      <c r="F19" s="625"/>
      <c r="G19" s="628"/>
      <c r="H19" s="610"/>
      <c r="I19" s="63" t="str">
        <f t="shared" si="0"/>
        <v/>
      </c>
      <c r="J19" s="610"/>
      <c r="K19" s="519" t="s">
        <v>176</v>
      </c>
    </row>
    <row r="20" spans="1:11">
      <c r="A20" s="569"/>
      <c r="B20" s="529">
        <v>994</v>
      </c>
      <c r="C20" s="521" t="s">
        <v>161</v>
      </c>
      <c r="D20" s="542">
        <v>37013</v>
      </c>
      <c r="E20" s="520" t="s">
        <v>12</v>
      </c>
      <c r="F20" s="626"/>
      <c r="G20" s="629"/>
      <c r="H20" s="611"/>
      <c r="I20" s="523" t="str">
        <f t="shared" ref="I20:I25" si="1">IF(OR(H20="",H20="н/я",H20="сошёл",H20="сошла",EXACT("дискв", LEFT(H20,5))),"",LOOKUP(H20,$M$1:$AC$1,$M$2:$AC$2))</f>
        <v/>
      </c>
      <c r="J20" s="611"/>
      <c r="K20" s="524" t="s">
        <v>162</v>
      </c>
    </row>
    <row r="21" spans="1:11" ht="15" customHeight="1">
      <c r="A21" s="579">
        <v>2</v>
      </c>
      <c r="B21" s="526">
        <v>507</v>
      </c>
      <c r="C21" s="515" t="s">
        <v>187</v>
      </c>
      <c r="D21" s="531" t="s">
        <v>165</v>
      </c>
      <c r="E21" s="514" t="s">
        <v>17</v>
      </c>
      <c r="F21" s="624">
        <v>230</v>
      </c>
      <c r="G21" s="627" t="s">
        <v>54</v>
      </c>
      <c r="H21" s="609" t="s">
        <v>984</v>
      </c>
      <c r="I21" s="517" t="str">
        <f t="shared" si="1"/>
        <v>1юн</v>
      </c>
      <c r="J21" s="637">
        <v>310</v>
      </c>
      <c r="K21" s="539" t="s">
        <v>59</v>
      </c>
    </row>
    <row r="22" spans="1:11" ht="15" customHeight="1">
      <c r="A22" s="636"/>
      <c r="B22" s="241">
        <v>508</v>
      </c>
      <c r="C22" s="502" t="s">
        <v>577</v>
      </c>
      <c r="D22" s="241" t="s">
        <v>58</v>
      </c>
      <c r="E22" s="241" t="s">
        <v>17</v>
      </c>
      <c r="F22" s="625"/>
      <c r="G22" s="628"/>
      <c r="H22" s="610"/>
      <c r="I22" s="63" t="str">
        <f t="shared" si="1"/>
        <v/>
      </c>
      <c r="J22" s="638"/>
      <c r="K22" s="541" t="s">
        <v>59</v>
      </c>
    </row>
    <row r="23" spans="1:11">
      <c r="A23" s="636"/>
      <c r="B23" s="241">
        <v>499</v>
      </c>
      <c r="C23" s="502" t="s">
        <v>702</v>
      </c>
      <c r="D23" s="503" t="s">
        <v>165</v>
      </c>
      <c r="E23" s="241" t="s">
        <v>17</v>
      </c>
      <c r="F23" s="625"/>
      <c r="G23" s="628"/>
      <c r="H23" s="610"/>
      <c r="I23" s="63" t="str">
        <f t="shared" si="1"/>
        <v/>
      </c>
      <c r="J23" s="638"/>
      <c r="K23" s="541" t="s">
        <v>59</v>
      </c>
    </row>
    <row r="24" spans="1:11" ht="15" customHeight="1">
      <c r="A24" s="569"/>
      <c r="B24" s="520">
        <v>507</v>
      </c>
      <c r="C24" s="521" t="s">
        <v>191</v>
      </c>
      <c r="D24" s="525" t="s">
        <v>165</v>
      </c>
      <c r="E24" s="520" t="s">
        <v>17</v>
      </c>
      <c r="F24" s="626"/>
      <c r="G24" s="629"/>
      <c r="H24" s="611"/>
      <c r="I24" s="523" t="str">
        <f t="shared" si="1"/>
        <v/>
      </c>
      <c r="J24" s="639"/>
      <c r="K24" s="543" t="s">
        <v>59</v>
      </c>
    </row>
    <row r="25" spans="1:11" ht="15" customHeight="1">
      <c r="A25" s="579">
        <v>3</v>
      </c>
      <c r="B25" s="544">
        <v>777</v>
      </c>
      <c r="C25" s="515" t="s">
        <v>164</v>
      </c>
      <c r="D25" s="545" t="s">
        <v>165</v>
      </c>
      <c r="E25" s="544" t="s">
        <v>10</v>
      </c>
      <c r="F25" s="624">
        <v>335</v>
      </c>
      <c r="G25" s="627" t="s">
        <v>96</v>
      </c>
      <c r="H25" s="609" t="s">
        <v>985</v>
      </c>
      <c r="I25" s="517" t="str">
        <f t="shared" si="1"/>
        <v>1юн</v>
      </c>
      <c r="J25" s="609">
        <v>290</v>
      </c>
      <c r="K25" s="539" t="s">
        <v>166</v>
      </c>
    </row>
    <row r="26" spans="1:11">
      <c r="A26" s="636"/>
      <c r="B26" s="504">
        <v>775</v>
      </c>
      <c r="C26" s="502" t="s">
        <v>213</v>
      </c>
      <c r="D26" s="505" t="s">
        <v>165</v>
      </c>
      <c r="E26" s="504" t="s">
        <v>13</v>
      </c>
      <c r="F26" s="625"/>
      <c r="G26" s="628"/>
      <c r="H26" s="610"/>
      <c r="I26" s="63"/>
      <c r="J26" s="610"/>
      <c r="K26" s="541" t="s">
        <v>166</v>
      </c>
    </row>
    <row r="27" spans="1:11" ht="14.25" customHeight="1">
      <c r="A27" s="636"/>
      <c r="B27" s="504">
        <v>773</v>
      </c>
      <c r="C27" s="502" t="s">
        <v>885</v>
      </c>
      <c r="D27" s="505" t="s">
        <v>165</v>
      </c>
      <c r="E27" s="241" t="s">
        <v>14</v>
      </c>
      <c r="F27" s="625"/>
      <c r="G27" s="628"/>
      <c r="H27" s="610"/>
      <c r="I27" s="63"/>
      <c r="J27" s="610"/>
      <c r="K27" s="541" t="s">
        <v>166</v>
      </c>
    </row>
    <row r="28" spans="1:11">
      <c r="A28" s="569"/>
      <c r="B28" s="546">
        <v>777</v>
      </c>
      <c r="C28" s="521" t="s">
        <v>706</v>
      </c>
      <c r="D28" s="547" t="s">
        <v>58</v>
      </c>
      <c r="E28" s="520" t="s">
        <v>14</v>
      </c>
      <c r="F28" s="626"/>
      <c r="G28" s="629"/>
      <c r="H28" s="611"/>
      <c r="I28" s="523"/>
      <c r="J28" s="611"/>
      <c r="K28" s="543" t="s">
        <v>166</v>
      </c>
    </row>
    <row r="29" spans="1:11">
      <c r="A29" s="579">
        <v>4</v>
      </c>
      <c r="B29" s="526">
        <v>53</v>
      </c>
      <c r="C29" s="515" t="s">
        <v>177</v>
      </c>
      <c r="D29" s="538">
        <v>36908</v>
      </c>
      <c r="E29" s="514" t="s">
        <v>13</v>
      </c>
      <c r="F29" s="615" t="s">
        <v>159</v>
      </c>
      <c r="G29" s="627" t="s">
        <v>146</v>
      </c>
      <c r="H29" s="609" t="s">
        <v>986</v>
      </c>
      <c r="I29" s="517" t="str">
        <f t="shared" ref="I29:I37" si="2">IF(OR(H29="",H29="н/я",H29="сошёл",H29="сошла",EXACT("дискв", LEFT(H29,5))),"",LOOKUP(H29,$M$1:$AC$1,$M$2:$AC$2))</f>
        <v>1юн</v>
      </c>
      <c r="J29" s="609">
        <v>289</v>
      </c>
      <c r="K29" s="518" t="s">
        <v>186</v>
      </c>
    </row>
    <row r="30" spans="1:11">
      <c r="A30" s="636"/>
      <c r="B30" s="233">
        <v>51</v>
      </c>
      <c r="C30" s="502" t="s">
        <v>576</v>
      </c>
      <c r="D30" s="540">
        <v>36564</v>
      </c>
      <c r="E30" s="241" t="s">
        <v>13</v>
      </c>
      <c r="F30" s="616"/>
      <c r="G30" s="628"/>
      <c r="H30" s="610"/>
      <c r="I30" s="63"/>
      <c r="J30" s="610"/>
      <c r="K30" s="519" t="s">
        <v>186</v>
      </c>
    </row>
    <row r="31" spans="1:11">
      <c r="A31" s="636"/>
      <c r="B31" s="233">
        <v>52</v>
      </c>
      <c r="C31" s="502" t="s">
        <v>824</v>
      </c>
      <c r="D31" s="540">
        <v>36957</v>
      </c>
      <c r="E31" s="53" t="s">
        <v>14</v>
      </c>
      <c r="F31" s="616"/>
      <c r="G31" s="628"/>
      <c r="H31" s="610"/>
      <c r="I31" s="63" t="str">
        <f t="shared" si="2"/>
        <v/>
      </c>
      <c r="J31" s="610"/>
      <c r="K31" s="519" t="s">
        <v>186</v>
      </c>
    </row>
    <row r="32" spans="1:11">
      <c r="A32" s="569"/>
      <c r="B32" s="529">
        <v>54</v>
      </c>
      <c r="C32" s="521" t="s">
        <v>158</v>
      </c>
      <c r="D32" s="542">
        <v>36832</v>
      </c>
      <c r="E32" s="520" t="s">
        <v>12</v>
      </c>
      <c r="F32" s="617"/>
      <c r="G32" s="629"/>
      <c r="H32" s="611"/>
      <c r="I32" s="523" t="str">
        <f t="shared" si="2"/>
        <v/>
      </c>
      <c r="J32" s="611"/>
      <c r="K32" s="524" t="s">
        <v>186</v>
      </c>
    </row>
    <row r="33" spans="1:11">
      <c r="A33" s="579">
        <v>5</v>
      </c>
      <c r="B33" s="514">
        <v>754</v>
      </c>
      <c r="C33" s="515" t="s">
        <v>698</v>
      </c>
      <c r="D33" s="531" t="s">
        <v>1058</v>
      </c>
      <c r="E33" s="514" t="s">
        <v>13</v>
      </c>
      <c r="F33" s="624">
        <v>500</v>
      </c>
      <c r="G33" s="627" t="s">
        <v>96</v>
      </c>
      <c r="H33" s="609" t="s">
        <v>987</v>
      </c>
      <c r="I33" s="517" t="str">
        <f t="shared" si="2"/>
        <v>1юн</v>
      </c>
      <c r="J33" s="609">
        <v>272</v>
      </c>
      <c r="K33" s="518" t="s">
        <v>110</v>
      </c>
    </row>
    <row r="34" spans="1:11">
      <c r="A34" s="636"/>
      <c r="B34" s="241">
        <v>752</v>
      </c>
      <c r="C34" s="502" t="s">
        <v>881</v>
      </c>
      <c r="D34" s="503" t="s">
        <v>1059</v>
      </c>
      <c r="E34" s="241" t="s">
        <v>12</v>
      </c>
      <c r="F34" s="625"/>
      <c r="G34" s="628"/>
      <c r="H34" s="610"/>
      <c r="I34" s="63"/>
      <c r="J34" s="610"/>
      <c r="K34" s="519" t="s">
        <v>203</v>
      </c>
    </row>
    <row r="35" spans="1:11">
      <c r="A35" s="636"/>
      <c r="B35" s="241">
        <v>753</v>
      </c>
      <c r="C35" s="502" t="s">
        <v>196</v>
      </c>
      <c r="D35" s="503" t="s">
        <v>1060</v>
      </c>
      <c r="E35" s="241" t="s">
        <v>14</v>
      </c>
      <c r="F35" s="625"/>
      <c r="G35" s="628"/>
      <c r="H35" s="610"/>
      <c r="I35" s="63" t="str">
        <f t="shared" si="2"/>
        <v/>
      </c>
      <c r="J35" s="610"/>
      <c r="K35" s="519" t="s">
        <v>110</v>
      </c>
    </row>
    <row r="36" spans="1:11">
      <c r="A36" s="636"/>
      <c r="B36" s="241">
        <v>754</v>
      </c>
      <c r="C36" s="502" t="s">
        <v>202</v>
      </c>
      <c r="D36" s="503" t="s">
        <v>1061</v>
      </c>
      <c r="E36" s="241" t="s">
        <v>14</v>
      </c>
      <c r="F36" s="625"/>
      <c r="G36" s="628"/>
      <c r="H36" s="610"/>
      <c r="I36" s="63" t="str">
        <f t="shared" si="2"/>
        <v/>
      </c>
      <c r="J36" s="610"/>
      <c r="K36" s="519" t="s">
        <v>203</v>
      </c>
    </row>
    <row r="37" spans="1:11">
      <c r="A37" s="579">
        <v>6</v>
      </c>
      <c r="B37" s="514">
        <v>10</v>
      </c>
      <c r="C37" s="515" t="s">
        <v>567</v>
      </c>
      <c r="D37" s="545" t="s">
        <v>165</v>
      </c>
      <c r="E37" s="514" t="s">
        <v>17</v>
      </c>
      <c r="F37" s="624">
        <v>303</v>
      </c>
      <c r="G37" s="618" t="s">
        <v>54</v>
      </c>
      <c r="H37" s="609" t="s">
        <v>988</v>
      </c>
      <c r="I37" s="517" t="str">
        <f t="shared" si="2"/>
        <v>1юн</v>
      </c>
      <c r="J37" s="609">
        <v>252</v>
      </c>
      <c r="K37" s="548"/>
    </row>
    <row r="38" spans="1:11">
      <c r="A38" s="636"/>
      <c r="B38" s="241">
        <v>14</v>
      </c>
      <c r="C38" s="502" t="s">
        <v>716</v>
      </c>
      <c r="D38" s="506" t="s">
        <v>127</v>
      </c>
      <c r="E38" s="241" t="s">
        <v>17</v>
      </c>
      <c r="F38" s="625"/>
      <c r="G38" s="619"/>
      <c r="H38" s="610"/>
      <c r="I38" s="63"/>
      <c r="J38" s="610"/>
      <c r="K38" s="549" t="s">
        <v>206</v>
      </c>
    </row>
    <row r="39" spans="1:11">
      <c r="A39" s="636"/>
      <c r="B39" s="241">
        <v>11</v>
      </c>
      <c r="C39" s="502" t="s">
        <v>704</v>
      </c>
      <c r="D39" s="505" t="s">
        <v>58</v>
      </c>
      <c r="E39" s="241" t="s">
        <v>17</v>
      </c>
      <c r="F39" s="625"/>
      <c r="G39" s="619"/>
      <c r="H39" s="610"/>
      <c r="I39" s="63"/>
      <c r="J39" s="610"/>
      <c r="K39" s="549" t="s">
        <v>206</v>
      </c>
    </row>
    <row r="40" spans="1:11">
      <c r="A40" s="569"/>
      <c r="B40" s="520">
        <v>10</v>
      </c>
      <c r="C40" s="521" t="s">
        <v>205</v>
      </c>
      <c r="D40" s="547" t="s">
        <v>165</v>
      </c>
      <c r="E40" s="520" t="s">
        <v>17</v>
      </c>
      <c r="F40" s="626"/>
      <c r="G40" s="620"/>
      <c r="H40" s="611"/>
      <c r="I40" s="523"/>
      <c r="J40" s="611"/>
      <c r="K40" s="550" t="s">
        <v>206</v>
      </c>
    </row>
    <row r="41" spans="1:11">
      <c r="A41" s="579">
        <v>7</v>
      </c>
      <c r="B41" s="526">
        <v>899</v>
      </c>
      <c r="C41" s="515" t="s">
        <v>163</v>
      </c>
      <c r="D41" s="538">
        <v>37046</v>
      </c>
      <c r="E41" s="514" t="s">
        <v>13</v>
      </c>
      <c r="F41" s="624">
        <v>562</v>
      </c>
      <c r="G41" s="618" t="s">
        <v>114</v>
      </c>
      <c r="H41" s="609" t="s">
        <v>989</v>
      </c>
      <c r="I41" s="517" t="str">
        <f t="shared" ref="I41" si="3">IF(OR(H41="",H41="н/я",H41="сошёл",H41="сошла",EXACT("дискв", LEFT(H41,5))),"",LOOKUP(H41,$M$1:$AC$1,$M$2:$AC$2))</f>
        <v>1юн</v>
      </c>
      <c r="J41" s="609">
        <v>249</v>
      </c>
      <c r="K41" s="527" t="s">
        <v>115</v>
      </c>
    </row>
    <row r="42" spans="1:11">
      <c r="A42" s="636"/>
      <c r="B42" s="233">
        <v>824</v>
      </c>
      <c r="C42" s="502" t="s">
        <v>592</v>
      </c>
      <c r="D42" s="540">
        <v>37722</v>
      </c>
      <c r="E42" s="241" t="s">
        <v>14</v>
      </c>
      <c r="F42" s="625"/>
      <c r="G42" s="619"/>
      <c r="H42" s="610"/>
      <c r="I42" s="63"/>
      <c r="J42" s="610"/>
      <c r="K42" s="528" t="s">
        <v>115</v>
      </c>
    </row>
    <row r="43" spans="1:11">
      <c r="A43" s="636"/>
      <c r="B43" s="233">
        <v>851</v>
      </c>
      <c r="C43" s="502" t="s">
        <v>700</v>
      </c>
      <c r="D43" s="540">
        <v>37341</v>
      </c>
      <c r="E43" s="241" t="s">
        <v>14</v>
      </c>
      <c r="F43" s="625"/>
      <c r="G43" s="619"/>
      <c r="H43" s="610"/>
      <c r="I43" s="63"/>
      <c r="J43" s="610"/>
      <c r="K43" s="528" t="s">
        <v>115</v>
      </c>
    </row>
    <row r="44" spans="1:11">
      <c r="A44" s="569"/>
      <c r="B44" s="529">
        <v>899</v>
      </c>
      <c r="C44" s="521" t="s">
        <v>693</v>
      </c>
      <c r="D44" s="542">
        <v>37137</v>
      </c>
      <c r="E44" s="520" t="s">
        <v>12</v>
      </c>
      <c r="F44" s="626"/>
      <c r="G44" s="620"/>
      <c r="H44" s="611"/>
      <c r="I44" s="523"/>
      <c r="J44" s="611"/>
      <c r="K44" s="530" t="s">
        <v>115</v>
      </c>
    </row>
    <row r="45" spans="1:11">
      <c r="A45" s="579">
        <v>8</v>
      </c>
      <c r="B45" s="526">
        <v>997</v>
      </c>
      <c r="C45" s="515" t="s">
        <v>192</v>
      </c>
      <c r="D45" s="538">
        <v>37375</v>
      </c>
      <c r="E45" s="514" t="s">
        <v>13</v>
      </c>
      <c r="F45" s="624">
        <v>329</v>
      </c>
      <c r="G45" s="627" t="s">
        <v>44</v>
      </c>
      <c r="H45" s="609" t="s">
        <v>990</v>
      </c>
      <c r="I45" s="517" t="str">
        <f>IF(OR(H45="",H45="н/я",H45="сошёл",H45="сошла",EXACT("дискв", LEFT(H45,5))),"",LOOKUP(H45,$M$1:$AC$1,$M$2:$AC$2))</f>
        <v>1юн</v>
      </c>
      <c r="J45" s="609">
        <v>239</v>
      </c>
      <c r="K45" s="527" t="s">
        <v>193</v>
      </c>
    </row>
    <row r="46" spans="1:11">
      <c r="A46" s="636"/>
      <c r="B46" s="233">
        <v>994</v>
      </c>
      <c r="C46" s="502" t="s">
        <v>1015</v>
      </c>
      <c r="D46" s="540">
        <v>37607</v>
      </c>
      <c r="E46" s="241" t="s">
        <v>13</v>
      </c>
      <c r="F46" s="625"/>
      <c r="G46" s="628"/>
      <c r="H46" s="610"/>
      <c r="I46" s="63"/>
      <c r="J46" s="610"/>
      <c r="K46" s="519" t="s">
        <v>1016</v>
      </c>
    </row>
    <row r="47" spans="1:11">
      <c r="A47" s="636"/>
      <c r="B47" s="233">
        <v>934</v>
      </c>
      <c r="C47" s="502" t="s">
        <v>211</v>
      </c>
      <c r="D47" s="540">
        <v>37862</v>
      </c>
      <c r="E47" s="144" t="s">
        <v>14</v>
      </c>
      <c r="F47" s="625"/>
      <c r="G47" s="628"/>
      <c r="H47" s="610"/>
      <c r="I47" s="63"/>
      <c r="J47" s="610"/>
      <c r="K47" s="528" t="s">
        <v>193</v>
      </c>
    </row>
    <row r="48" spans="1:11">
      <c r="A48" s="569"/>
      <c r="B48" s="529">
        <v>997</v>
      </c>
      <c r="C48" s="521" t="s">
        <v>195</v>
      </c>
      <c r="D48" s="542">
        <v>37716</v>
      </c>
      <c r="E48" s="520" t="s">
        <v>11</v>
      </c>
      <c r="F48" s="626"/>
      <c r="G48" s="629"/>
      <c r="H48" s="611"/>
      <c r="I48" s="523" t="str">
        <f t="shared" ref="I48:I56" si="4">IF(OR(H48="",H48="н/я",H48="сошёл",H48="сошла",EXACT("дискв", LEFT(H48,5))),"",LOOKUP(H48,$M$1:$AC$1,$M$2:$AC$2))</f>
        <v/>
      </c>
      <c r="J48" s="611"/>
      <c r="K48" s="530" t="s">
        <v>193</v>
      </c>
    </row>
    <row r="49" spans="1:11">
      <c r="A49" s="579">
        <v>9</v>
      </c>
      <c r="B49" s="514">
        <v>72</v>
      </c>
      <c r="C49" s="515" t="s">
        <v>181</v>
      </c>
      <c r="D49" s="516">
        <v>37388</v>
      </c>
      <c r="E49" s="514" t="s">
        <v>16</v>
      </c>
      <c r="F49" s="615">
        <v>517</v>
      </c>
      <c r="G49" s="618" t="s">
        <v>68</v>
      </c>
      <c r="H49" s="609" t="s">
        <v>991</v>
      </c>
      <c r="I49" s="517" t="str">
        <f t="shared" si="4"/>
        <v>2юн</v>
      </c>
      <c r="J49" s="609">
        <v>189</v>
      </c>
      <c r="K49" s="551" t="s">
        <v>182</v>
      </c>
    </row>
    <row r="50" spans="1:11">
      <c r="A50" s="636"/>
      <c r="B50" s="509">
        <v>70</v>
      </c>
      <c r="C50" s="502" t="s">
        <v>728</v>
      </c>
      <c r="D50" s="508">
        <v>37585</v>
      </c>
      <c r="E50" s="241" t="s">
        <v>16</v>
      </c>
      <c r="F50" s="616"/>
      <c r="G50" s="619"/>
      <c r="H50" s="610"/>
      <c r="I50" s="63" t="str">
        <f t="shared" si="4"/>
        <v/>
      </c>
      <c r="J50" s="610"/>
      <c r="K50" s="552" t="s">
        <v>182</v>
      </c>
    </row>
    <row r="51" spans="1:11">
      <c r="A51" s="636"/>
      <c r="B51" s="241">
        <v>74</v>
      </c>
      <c r="C51" s="502" t="s">
        <v>1020</v>
      </c>
      <c r="D51" s="508">
        <v>36951</v>
      </c>
      <c r="E51" s="241" t="s">
        <v>16</v>
      </c>
      <c r="F51" s="616"/>
      <c r="G51" s="619"/>
      <c r="H51" s="610"/>
      <c r="I51" s="63" t="str">
        <f t="shared" si="4"/>
        <v/>
      </c>
      <c r="J51" s="610"/>
      <c r="K51" s="552" t="s">
        <v>182</v>
      </c>
    </row>
    <row r="52" spans="1:11">
      <c r="A52" s="569"/>
      <c r="B52" s="520">
        <v>72</v>
      </c>
      <c r="C52" s="521" t="s">
        <v>583</v>
      </c>
      <c r="D52" s="522">
        <v>36956</v>
      </c>
      <c r="E52" s="520" t="s">
        <v>16</v>
      </c>
      <c r="F52" s="617"/>
      <c r="G52" s="620"/>
      <c r="H52" s="611"/>
      <c r="I52" s="523" t="str">
        <f t="shared" si="4"/>
        <v/>
      </c>
      <c r="J52" s="611"/>
      <c r="K52" s="553" t="s">
        <v>182</v>
      </c>
    </row>
    <row r="53" spans="1:11">
      <c r="A53" s="579">
        <v>10</v>
      </c>
      <c r="B53" s="526">
        <v>24</v>
      </c>
      <c r="C53" s="515" t="s">
        <v>184</v>
      </c>
      <c r="D53" s="516">
        <v>37205</v>
      </c>
      <c r="E53" s="514" t="s">
        <v>13</v>
      </c>
      <c r="F53" s="615" t="s">
        <v>185</v>
      </c>
      <c r="G53" s="627" t="s">
        <v>146</v>
      </c>
      <c r="H53" s="609" t="s">
        <v>1062</v>
      </c>
      <c r="I53" s="517" t="str">
        <f t="shared" si="4"/>
        <v>2юн</v>
      </c>
      <c r="J53" s="609">
        <v>184</v>
      </c>
      <c r="K53" s="518" t="s">
        <v>186</v>
      </c>
    </row>
    <row r="54" spans="1:11">
      <c r="A54" s="636"/>
      <c r="B54" s="233">
        <v>64</v>
      </c>
      <c r="C54" s="502" t="s">
        <v>190</v>
      </c>
      <c r="D54" s="513">
        <v>37699</v>
      </c>
      <c r="E54" s="241" t="s">
        <v>13</v>
      </c>
      <c r="F54" s="616"/>
      <c r="G54" s="628"/>
      <c r="H54" s="610"/>
      <c r="I54" s="63"/>
      <c r="J54" s="610"/>
      <c r="K54" s="519" t="s">
        <v>186</v>
      </c>
    </row>
    <row r="55" spans="1:11">
      <c r="A55" s="636"/>
      <c r="B55" s="233">
        <v>62</v>
      </c>
      <c r="C55" s="502" t="s">
        <v>605</v>
      </c>
      <c r="D55" s="513">
        <v>37974</v>
      </c>
      <c r="E55" s="64" t="s">
        <v>15</v>
      </c>
      <c r="F55" s="616"/>
      <c r="G55" s="628"/>
      <c r="H55" s="610"/>
      <c r="I55" s="63"/>
      <c r="J55" s="610"/>
      <c r="K55" s="519" t="s">
        <v>186</v>
      </c>
    </row>
    <row r="56" spans="1:11">
      <c r="A56" s="569"/>
      <c r="B56" s="529">
        <v>24</v>
      </c>
      <c r="C56" s="521" t="s">
        <v>822</v>
      </c>
      <c r="D56" s="534">
        <v>36735</v>
      </c>
      <c r="E56" s="554" t="s">
        <v>14</v>
      </c>
      <c r="F56" s="617"/>
      <c r="G56" s="629"/>
      <c r="H56" s="611"/>
      <c r="I56" s="523" t="str">
        <f t="shared" si="4"/>
        <v/>
      </c>
      <c r="J56" s="611"/>
      <c r="K56" s="524" t="s">
        <v>186</v>
      </c>
    </row>
    <row r="57" spans="1:11">
      <c r="A57" s="53"/>
      <c r="B57" s="129"/>
      <c r="C57" s="502"/>
      <c r="D57" s="510"/>
      <c r="E57" s="511"/>
      <c r="F57" s="153">
        <v>363</v>
      </c>
      <c r="G57" s="240" t="s">
        <v>54</v>
      </c>
      <c r="H57" s="15" t="s">
        <v>138</v>
      </c>
      <c r="I57" s="63"/>
      <c r="J57" s="507"/>
      <c r="K57" s="501"/>
    </row>
    <row r="58" spans="1:11">
      <c r="B58" s="129"/>
      <c r="C58" s="75" t="s">
        <v>150</v>
      </c>
      <c r="D58" s="129"/>
      <c r="I58" s="76" t="s">
        <v>151</v>
      </c>
      <c r="K58" s="174"/>
    </row>
    <row r="59" spans="1:11">
      <c r="B59" s="129"/>
      <c r="C59" s="75"/>
      <c r="D59" s="129"/>
      <c r="I59" s="76"/>
      <c r="K59" s="174"/>
    </row>
    <row r="60" spans="1:11">
      <c r="B60" s="129"/>
      <c r="C60" s="75" t="s">
        <v>152</v>
      </c>
      <c r="D60" s="129"/>
      <c r="I60" s="76" t="s">
        <v>153</v>
      </c>
      <c r="K60" s="174"/>
    </row>
    <row r="61" spans="1:11">
      <c r="B61" s="129"/>
      <c r="D61" s="244"/>
      <c r="I61" s="63" t="str">
        <f t="shared" si="0"/>
        <v/>
      </c>
      <c r="K61" s="174"/>
    </row>
    <row r="62" spans="1:11">
      <c r="B62" s="129"/>
      <c r="D62" s="129"/>
      <c r="I62" s="63" t="str">
        <f t="shared" si="0"/>
        <v/>
      </c>
      <c r="K62" s="174"/>
    </row>
    <row r="63" spans="1:11">
      <c r="B63" s="129"/>
      <c r="D63" s="129"/>
      <c r="I63" s="63" t="str">
        <f t="shared" si="0"/>
        <v/>
      </c>
      <c r="K63" s="174"/>
    </row>
    <row r="64" spans="1:11">
      <c r="B64" s="129"/>
      <c r="D64" s="129"/>
      <c r="I64" s="63" t="str">
        <f t="shared" si="0"/>
        <v/>
      </c>
      <c r="K64" s="174"/>
    </row>
  </sheetData>
  <mergeCells count="50">
    <mergeCell ref="A21:A24"/>
    <mergeCell ref="F21:F24"/>
    <mergeCell ref="G21:G24"/>
    <mergeCell ref="H21:H24"/>
    <mergeCell ref="J21:J24"/>
    <mergeCell ref="A17:A20"/>
    <mergeCell ref="F17:F20"/>
    <mergeCell ref="G17:G20"/>
    <mergeCell ref="H17:H20"/>
    <mergeCell ref="J17:J20"/>
    <mergeCell ref="A29:A32"/>
    <mergeCell ref="F29:F32"/>
    <mergeCell ref="G29:G32"/>
    <mergeCell ref="H29:H32"/>
    <mergeCell ref="J29:J32"/>
    <mergeCell ref="A25:A28"/>
    <mergeCell ref="F25:F28"/>
    <mergeCell ref="G25:G28"/>
    <mergeCell ref="H25:H28"/>
    <mergeCell ref="J25:J28"/>
    <mergeCell ref="A37:A40"/>
    <mergeCell ref="F37:F40"/>
    <mergeCell ref="G37:G40"/>
    <mergeCell ref="H37:H40"/>
    <mergeCell ref="J37:J40"/>
    <mergeCell ref="A33:A36"/>
    <mergeCell ref="F33:F36"/>
    <mergeCell ref="G33:G36"/>
    <mergeCell ref="H33:H36"/>
    <mergeCell ref="J33:J36"/>
    <mergeCell ref="A45:A48"/>
    <mergeCell ref="F45:F48"/>
    <mergeCell ref="G45:G48"/>
    <mergeCell ref="H45:H48"/>
    <mergeCell ref="J45:J48"/>
    <mergeCell ref="A41:A44"/>
    <mergeCell ref="F41:F44"/>
    <mergeCell ref="G41:G44"/>
    <mergeCell ref="H41:H44"/>
    <mergeCell ref="J41:J44"/>
    <mergeCell ref="A53:A56"/>
    <mergeCell ref="F53:F56"/>
    <mergeCell ref="G53:G56"/>
    <mergeCell ref="H53:H56"/>
    <mergeCell ref="J53:J56"/>
    <mergeCell ref="A49:A52"/>
    <mergeCell ref="F49:F52"/>
    <mergeCell ref="G49:G52"/>
    <mergeCell ref="H49:H52"/>
    <mergeCell ref="J49:J52"/>
  </mergeCells>
  <conditionalFormatting sqref="C17:C44">
    <cfRule type="duplicateValues" dxfId="14" priority="9"/>
  </conditionalFormatting>
  <conditionalFormatting sqref="C22">
    <cfRule type="duplicateValues" dxfId="13" priority="8"/>
  </conditionalFormatting>
  <conditionalFormatting sqref="C23">
    <cfRule type="duplicateValues" dxfId="12" priority="7"/>
  </conditionalFormatting>
  <conditionalFormatting sqref="C24">
    <cfRule type="duplicateValues" dxfId="11" priority="6"/>
  </conditionalFormatting>
  <conditionalFormatting sqref="C33">
    <cfRule type="duplicateValues" dxfId="10" priority="5"/>
  </conditionalFormatting>
  <conditionalFormatting sqref="C34">
    <cfRule type="duplicateValues" dxfId="9" priority="4"/>
  </conditionalFormatting>
  <conditionalFormatting sqref="C35">
    <cfRule type="duplicateValues" dxfId="8" priority="3"/>
  </conditionalFormatting>
  <conditionalFormatting sqref="C36">
    <cfRule type="duplicateValues" dxfId="7" priority="2"/>
  </conditionalFormatting>
  <conditionalFormatting sqref="C45:C57">
    <cfRule type="duplicateValues" dxfId="6" priority="10"/>
  </conditionalFormatting>
  <dataValidations count="1">
    <dataValidation type="list" allowBlank="1" showInputMessage="1" showErrorMessage="1" sqref="E25:E26">
      <formula1>"кмс,I,II,III,1ю,2ю,3ю,бр"</formula1>
    </dataValidation>
  </dataValidations>
  <printOptions horizontalCentered="1"/>
  <pageMargins left="0.59055118110236227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N55"/>
  <sheetViews>
    <sheetView workbookViewId="0">
      <selection activeCell="O43" sqref="O43"/>
    </sheetView>
  </sheetViews>
  <sheetFormatPr defaultRowHeight="15"/>
  <cols>
    <col min="1" max="1" width="8.28515625" customWidth="1"/>
    <col min="6" max="6" width="9.140625" customWidth="1"/>
    <col min="7" max="7" width="3.42578125" customWidth="1"/>
  </cols>
  <sheetData>
    <row r="1" spans="4:7" ht="15.75">
      <c r="F1" s="14"/>
      <c r="G1" s="14" t="s">
        <v>6</v>
      </c>
    </row>
    <row r="2" spans="4:7" ht="15.75">
      <c r="F2" s="14"/>
      <c r="G2" s="14" t="s">
        <v>7</v>
      </c>
    </row>
    <row r="3" spans="4:7" ht="15.75">
      <c r="F3" s="14"/>
      <c r="G3" s="14" t="s">
        <v>18</v>
      </c>
    </row>
    <row r="4" spans="4:7">
      <c r="G4" s="475"/>
    </row>
    <row r="5" spans="4:7">
      <c r="G5" s="475"/>
    </row>
    <row r="6" spans="4:7">
      <c r="G6" s="475"/>
    </row>
    <row r="7" spans="4:7" ht="18.75">
      <c r="F7" s="23"/>
      <c r="G7" s="23" t="s">
        <v>19</v>
      </c>
    </row>
    <row r="8" spans="4:7" ht="18.75">
      <c r="F8" s="23"/>
      <c r="G8" s="23" t="s">
        <v>20</v>
      </c>
    </row>
    <row r="9" spans="4:7">
      <c r="G9" s="475"/>
    </row>
    <row r="10" spans="4:7" ht="18.75">
      <c r="G10" s="476"/>
    </row>
    <row r="11" spans="4:7">
      <c r="G11" s="475"/>
    </row>
    <row r="12" spans="4:7" ht="15.75">
      <c r="D12" s="477"/>
      <c r="E12" s="477"/>
      <c r="F12" s="477"/>
      <c r="G12" s="477" t="s">
        <v>1034</v>
      </c>
    </row>
    <row r="17" spans="2:13" ht="15.75">
      <c r="B17" s="195" t="s">
        <v>1035</v>
      </c>
      <c r="C17" s="195"/>
      <c r="D17" s="195"/>
      <c r="E17" s="195"/>
      <c r="F17" s="195"/>
      <c r="G17" s="478" t="s">
        <v>913</v>
      </c>
      <c r="H17" s="479" t="s">
        <v>1036</v>
      </c>
    </row>
    <row r="18" spans="2:13" ht="15.75">
      <c r="B18" s="195"/>
      <c r="C18" s="475"/>
      <c r="D18" s="475"/>
      <c r="E18" s="475"/>
      <c r="F18" s="475"/>
      <c r="G18" s="478"/>
      <c r="H18" s="480"/>
    </row>
    <row r="19" spans="2:13" ht="15.75">
      <c r="B19" s="195" t="s">
        <v>1037</v>
      </c>
      <c r="C19" s="195"/>
      <c r="D19" s="195"/>
      <c r="E19" s="195"/>
      <c r="F19" s="195"/>
      <c r="G19" s="478" t="s">
        <v>913</v>
      </c>
      <c r="H19" s="480" t="s">
        <v>1038</v>
      </c>
    </row>
    <row r="20" spans="2:13" ht="15.75">
      <c r="B20" s="195"/>
      <c r="C20" s="475"/>
      <c r="D20" s="475"/>
      <c r="E20" s="475"/>
      <c r="F20" s="475"/>
      <c r="G20" s="478"/>
      <c r="H20" s="481"/>
    </row>
    <row r="21" spans="2:13" ht="15.75">
      <c r="B21" s="195" t="s">
        <v>1039</v>
      </c>
      <c r="C21" s="195"/>
      <c r="D21" s="195"/>
      <c r="E21" s="195"/>
      <c r="F21" s="195"/>
      <c r="G21" s="478" t="s">
        <v>913</v>
      </c>
      <c r="H21" s="482" t="s">
        <v>1040</v>
      </c>
    </row>
    <row r="22" spans="2:13" ht="15.75">
      <c r="B22" s="195"/>
      <c r="C22" s="475"/>
      <c r="D22" s="475"/>
      <c r="E22" s="475"/>
      <c r="F22" s="475"/>
      <c r="G22" s="478"/>
      <c r="H22" s="481"/>
    </row>
    <row r="23" spans="2:13" ht="15.75">
      <c r="B23" s="195" t="s">
        <v>1041</v>
      </c>
      <c r="C23" s="195"/>
      <c r="D23" s="195"/>
      <c r="E23" s="195"/>
      <c r="F23" s="195"/>
      <c r="G23" s="478" t="s">
        <v>913</v>
      </c>
      <c r="H23" s="480" t="s">
        <v>1042</v>
      </c>
    </row>
    <row r="24" spans="2:13" ht="15.75">
      <c r="B24" s="195"/>
      <c r="C24" s="475"/>
      <c r="D24" s="475"/>
      <c r="E24" s="475"/>
      <c r="F24" s="475"/>
      <c r="G24" s="478"/>
      <c r="H24" s="480"/>
    </row>
    <row r="25" spans="2:13" ht="15.75">
      <c r="B25" s="195" t="s">
        <v>1043</v>
      </c>
      <c r="C25" s="195"/>
      <c r="D25" s="195"/>
      <c r="E25" s="195"/>
      <c r="F25" s="475"/>
      <c r="G25" s="478" t="s">
        <v>913</v>
      </c>
      <c r="H25" s="480" t="s">
        <v>1052</v>
      </c>
    </row>
    <row r="26" spans="2:13" ht="15.75">
      <c r="B26" s="195"/>
      <c r="C26" s="475"/>
      <c r="D26" s="475"/>
      <c r="E26" s="475"/>
      <c r="F26" s="475"/>
      <c r="G26" s="478"/>
      <c r="H26" s="480"/>
    </row>
    <row r="27" spans="2:13" ht="15.75">
      <c r="B27" s="195" t="s">
        <v>1044</v>
      </c>
      <c r="C27" s="195"/>
      <c r="D27" s="195"/>
      <c r="E27" s="195"/>
      <c r="F27" s="475"/>
      <c r="G27" s="478" t="s">
        <v>913</v>
      </c>
      <c r="H27" s="480" t="s">
        <v>1053</v>
      </c>
      <c r="M27" s="480"/>
    </row>
    <row r="28" spans="2:13" ht="15.75">
      <c r="B28" s="195"/>
      <c r="C28" s="475"/>
      <c r="D28" s="475"/>
      <c r="E28" s="475"/>
      <c r="F28" s="475"/>
      <c r="G28" s="478"/>
      <c r="H28" s="480"/>
    </row>
    <row r="29" spans="2:13" ht="15.75">
      <c r="B29" s="483" t="s">
        <v>1045</v>
      </c>
      <c r="C29" s="483"/>
      <c r="D29" s="483"/>
      <c r="E29" s="483"/>
      <c r="F29" s="483"/>
      <c r="G29" s="484" t="s">
        <v>913</v>
      </c>
      <c r="H29" s="480" t="s">
        <v>1053</v>
      </c>
    </row>
    <row r="30" spans="2:13" ht="15.75">
      <c r="B30" s="483"/>
      <c r="C30" s="485"/>
      <c r="D30" s="485"/>
      <c r="E30" s="485"/>
      <c r="F30" s="485"/>
      <c r="G30" s="484"/>
      <c r="H30" s="479"/>
    </row>
    <row r="31" spans="2:13" ht="15.75">
      <c r="B31" s="195" t="s">
        <v>1046</v>
      </c>
      <c r="C31" s="195"/>
      <c r="D31" s="195"/>
      <c r="E31" s="195"/>
      <c r="F31" s="195"/>
      <c r="G31" s="478" t="s">
        <v>913</v>
      </c>
      <c r="H31" s="480" t="s">
        <v>1054</v>
      </c>
      <c r="M31" s="486"/>
    </row>
    <row r="32" spans="2:13" ht="15.75">
      <c r="B32" s="195" t="s">
        <v>1047</v>
      </c>
      <c r="C32" s="475"/>
      <c r="D32" s="475"/>
      <c r="E32" s="475"/>
      <c r="F32" s="475"/>
      <c r="G32" s="487"/>
      <c r="H32" s="480"/>
    </row>
    <row r="33" spans="2:14" ht="15.75">
      <c r="B33" s="195"/>
      <c r="C33" s="475"/>
      <c r="D33" s="475"/>
      <c r="E33" s="475"/>
      <c r="F33" s="475"/>
      <c r="G33" s="487"/>
      <c r="H33" s="480"/>
    </row>
    <row r="34" spans="2:14" ht="15.75">
      <c r="B34" s="195" t="s">
        <v>1048</v>
      </c>
      <c r="C34" s="488"/>
      <c r="D34" s="488"/>
      <c r="E34" s="488"/>
      <c r="F34" s="488"/>
      <c r="G34" s="487" t="s">
        <v>913</v>
      </c>
      <c r="H34" s="480" t="s">
        <v>1056</v>
      </c>
    </row>
    <row r="35" spans="2:14" ht="15.75">
      <c r="B35" s="489" t="s">
        <v>1049</v>
      </c>
      <c r="C35" s="475"/>
      <c r="D35" s="475"/>
      <c r="E35" s="475"/>
      <c r="F35" s="475"/>
      <c r="G35" s="487"/>
      <c r="H35" s="480"/>
    </row>
    <row r="36" spans="2:14" ht="15.75">
      <c r="B36" s="489"/>
      <c r="C36" s="475"/>
      <c r="D36" s="475"/>
      <c r="E36" s="475"/>
      <c r="F36" s="475"/>
      <c r="G36" s="487"/>
      <c r="H36" s="480"/>
    </row>
    <row r="37" spans="2:14" ht="15.75">
      <c r="B37" s="488" t="s">
        <v>1050</v>
      </c>
      <c r="C37" s="488"/>
      <c r="D37" s="488"/>
      <c r="E37" s="488"/>
      <c r="F37" s="475"/>
      <c r="G37" s="487" t="s">
        <v>913</v>
      </c>
      <c r="H37" s="480" t="s">
        <v>1057</v>
      </c>
    </row>
    <row r="38" spans="2:14" ht="15.75">
      <c r="B38" s="488"/>
      <c r="C38" s="475"/>
      <c r="D38" s="475"/>
      <c r="E38" s="475"/>
      <c r="F38" s="475"/>
      <c r="G38" s="487"/>
      <c r="H38" s="480"/>
    </row>
    <row r="39" spans="2:14" ht="15.75">
      <c r="B39" s="488" t="s">
        <v>1051</v>
      </c>
      <c r="C39" s="488"/>
      <c r="D39" s="488"/>
      <c r="E39" s="488"/>
      <c r="F39" s="475"/>
      <c r="G39" s="487" t="s">
        <v>913</v>
      </c>
      <c r="H39" s="480" t="s">
        <v>1055</v>
      </c>
      <c r="M39" s="481"/>
      <c r="N39" s="486"/>
    </row>
    <row r="40" spans="2:14" ht="15.75">
      <c r="B40" s="489"/>
      <c r="G40" s="490"/>
      <c r="H40" s="491"/>
    </row>
    <row r="41" spans="2:14" ht="15.75">
      <c r="B41" s="195"/>
      <c r="G41" s="492"/>
      <c r="H41" s="486"/>
    </row>
    <row r="42" spans="2:14" ht="15.75">
      <c r="B42" s="195"/>
      <c r="G42" s="492"/>
      <c r="H42" s="491"/>
    </row>
    <row r="43" spans="2:14" ht="15.75">
      <c r="B43" s="493"/>
      <c r="G43" s="494"/>
      <c r="H43" s="493"/>
    </row>
    <row r="44" spans="2:14">
      <c r="B44" s="495"/>
      <c r="G44" s="496"/>
      <c r="H44" s="497"/>
    </row>
    <row r="52" spans="6:6" ht="15.75">
      <c r="F52" s="498" t="s">
        <v>1032</v>
      </c>
    </row>
    <row r="53" spans="6:6" ht="15.75">
      <c r="F53" s="498" t="s">
        <v>1033</v>
      </c>
    </row>
    <row r="54" spans="6:6" ht="15.75">
      <c r="F54" s="499"/>
    </row>
    <row r="55" spans="6:6" ht="15.75">
      <c r="F55" s="500" t="s">
        <v>24</v>
      </c>
    </row>
  </sheetData>
  <printOptions horizontalCentered="1"/>
  <pageMargins left="0.19685039370078741" right="0" top="0.59055118110236227" bottom="0.39370078740157483" header="0.11811023622047245" footer="0.11811023622047245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HZ56"/>
  <sheetViews>
    <sheetView topLeftCell="A16" zoomScaleNormal="100" workbookViewId="0">
      <selection activeCell="G25" sqref="G25"/>
    </sheetView>
  </sheetViews>
  <sheetFormatPr defaultColWidth="5.7109375" defaultRowHeight="12.75" outlineLevelCol="1"/>
  <cols>
    <col min="1" max="1" width="5.7109375" style="277" customWidth="1"/>
    <col min="2" max="2" width="6.140625" style="278" customWidth="1"/>
    <col min="3" max="3" width="26.7109375" style="279" customWidth="1"/>
    <col min="4" max="4" width="8.7109375" style="277" customWidth="1"/>
    <col min="5" max="5" width="4.7109375" style="277" customWidth="1"/>
    <col min="6" max="6" width="6.7109375" style="277" customWidth="1"/>
    <col min="7" max="7" width="14.7109375" style="279" customWidth="1"/>
    <col min="8" max="10" width="7.28515625" style="278" customWidth="1"/>
    <col min="11" max="11" width="7.42578125" style="278" hidden="1" customWidth="1"/>
    <col min="12" max="14" width="7.28515625" style="278" customWidth="1"/>
    <col min="15" max="15" width="7.7109375" style="278" customWidth="1"/>
    <col min="16" max="16" width="5.42578125" style="280" customWidth="1"/>
    <col min="17" max="17" width="5.7109375" style="280" customWidth="1"/>
    <col min="18" max="18" width="21.7109375" style="281" customWidth="1"/>
    <col min="19" max="19" width="9.140625" style="283" customWidth="1"/>
    <col min="20" max="28" width="5.7109375" style="283" hidden="1" customWidth="1" outlineLevel="1"/>
    <col min="29" max="29" width="9.140625" style="283" customWidth="1" collapsed="1"/>
    <col min="30" max="228" width="9.140625" style="283" customWidth="1"/>
    <col min="229" max="229" width="3.5703125" style="283" customWidth="1"/>
    <col min="230" max="230" width="7.5703125" style="283" customWidth="1"/>
    <col min="231" max="231" width="26.140625" style="283" customWidth="1"/>
    <col min="232" max="232" width="3.28515625" style="283" customWidth="1"/>
    <col min="233" max="233" width="4.7109375" style="283" customWidth="1"/>
    <col min="234" max="234" width="11.7109375" style="283" customWidth="1"/>
    <col min="235" max="256" width="2" style="283" customWidth="1"/>
    <col min="257" max="16384" width="5.7109375" style="283"/>
  </cols>
  <sheetData>
    <row r="1" spans="1:28" ht="15.75">
      <c r="I1" s="176" t="s">
        <v>6</v>
      </c>
      <c r="J1" s="14"/>
      <c r="K1" s="14"/>
      <c r="T1" s="282">
        <v>6</v>
      </c>
      <c r="U1" s="282">
        <v>7</v>
      </c>
      <c r="V1" s="282">
        <v>8</v>
      </c>
      <c r="W1" s="282">
        <v>9</v>
      </c>
      <c r="X1" s="282">
        <v>10.8</v>
      </c>
      <c r="Y1" s="282">
        <v>12.8</v>
      </c>
      <c r="Z1" s="282">
        <v>14.8</v>
      </c>
      <c r="AA1" s="282" t="s">
        <v>913</v>
      </c>
      <c r="AB1" s="282" t="s">
        <v>913</v>
      </c>
    </row>
    <row r="2" spans="1:28" ht="15.75">
      <c r="I2" s="176" t="s">
        <v>7</v>
      </c>
      <c r="J2" s="14"/>
      <c r="K2" s="14"/>
      <c r="T2" s="284" t="s">
        <v>16</v>
      </c>
      <c r="U2" s="284" t="s">
        <v>15</v>
      </c>
      <c r="V2" s="284" t="s">
        <v>14</v>
      </c>
      <c r="W2" s="284" t="s">
        <v>13</v>
      </c>
      <c r="X2" s="284" t="s">
        <v>12</v>
      </c>
      <c r="Y2" s="284" t="s">
        <v>11</v>
      </c>
      <c r="Z2" s="285" t="s">
        <v>10</v>
      </c>
      <c r="AA2" s="284" t="s">
        <v>9</v>
      </c>
      <c r="AB2" s="284" t="s">
        <v>8</v>
      </c>
    </row>
    <row r="3" spans="1:28" ht="15.75">
      <c r="I3" s="176" t="s">
        <v>18</v>
      </c>
      <c r="J3" s="14"/>
      <c r="K3" s="14"/>
    </row>
    <row r="4" spans="1:28" ht="10.5" customHeight="1">
      <c r="I4" s="176"/>
      <c r="J4" s="14"/>
      <c r="K4" s="14"/>
    </row>
    <row r="5" spans="1:28" ht="18.75">
      <c r="I5" s="186" t="s">
        <v>19</v>
      </c>
      <c r="J5" s="23"/>
      <c r="K5" s="23"/>
    </row>
    <row r="6" spans="1:28" ht="18.75">
      <c r="I6" s="186" t="s">
        <v>20</v>
      </c>
      <c r="J6" s="23"/>
      <c r="K6" s="23"/>
    </row>
    <row r="7" spans="1:28" ht="15" customHeight="1">
      <c r="I7" s="276"/>
      <c r="J7" s="16"/>
      <c r="K7" s="16"/>
    </row>
    <row r="8" spans="1:28" ht="20.25">
      <c r="I8" s="286" t="s">
        <v>21</v>
      </c>
      <c r="J8" s="187"/>
      <c r="K8" s="187"/>
    </row>
    <row r="9" spans="1:28" ht="12" customHeight="1">
      <c r="I9" s="286"/>
      <c r="J9" s="187"/>
      <c r="K9" s="187"/>
    </row>
    <row r="10" spans="1:28" s="291" customFormat="1" ht="20.25">
      <c r="A10" s="53"/>
      <c r="B10" s="144"/>
      <c r="C10" s="287"/>
      <c r="D10" s="53"/>
      <c r="E10" s="53"/>
      <c r="F10" s="53"/>
      <c r="G10" s="54"/>
      <c r="H10" s="175"/>
      <c r="I10" s="263" t="s">
        <v>22</v>
      </c>
      <c r="J10" s="86"/>
      <c r="K10" s="86"/>
      <c r="L10" s="54"/>
      <c r="M10" s="54"/>
      <c r="N10" s="54"/>
      <c r="O10" s="54"/>
      <c r="P10" s="288"/>
      <c r="Q10" s="288"/>
      <c r="R10" s="289"/>
    </row>
    <row r="11" spans="1:28" ht="18" customHeight="1">
      <c r="A11" s="28" t="s">
        <v>901</v>
      </c>
      <c r="B11" s="292"/>
      <c r="C11" s="293"/>
      <c r="D11" s="294"/>
      <c r="E11" s="294"/>
      <c r="F11" s="294"/>
      <c r="G11" s="295"/>
      <c r="H11" s="296"/>
      <c r="I11" s="296"/>
      <c r="J11" s="296"/>
      <c r="K11" s="296"/>
      <c r="L11" s="297"/>
      <c r="M11" s="297"/>
      <c r="N11" s="297"/>
      <c r="O11" s="297"/>
      <c r="P11" s="298"/>
      <c r="Q11" s="298"/>
      <c r="R11" s="30" t="s">
        <v>24</v>
      </c>
    </row>
    <row r="12" spans="1:28" ht="3" customHeight="1">
      <c r="A12" s="28"/>
      <c r="B12" s="292"/>
      <c r="C12" s="293"/>
      <c r="D12" s="294"/>
      <c r="E12" s="294"/>
      <c r="F12" s="294"/>
      <c r="G12" s="295"/>
      <c r="H12" s="296"/>
      <c r="I12" s="296"/>
      <c r="J12" s="296"/>
      <c r="K12" s="296"/>
      <c r="L12" s="297"/>
      <c r="M12" s="297"/>
      <c r="N12" s="297"/>
      <c r="O12" s="297"/>
      <c r="P12" s="298"/>
      <c r="Q12" s="298"/>
      <c r="R12" s="299"/>
    </row>
    <row r="13" spans="1:28" s="309" customFormat="1" ht="15.75" customHeight="1">
      <c r="A13" s="575" t="s">
        <v>25</v>
      </c>
      <c r="B13" s="577" t="s">
        <v>902</v>
      </c>
      <c r="C13" s="577" t="s">
        <v>28</v>
      </c>
      <c r="D13" s="577" t="s">
        <v>992</v>
      </c>
      <c r="E13" s="600" t="s">
        <v>34</v>
      </c>
      <c r="F13" s="590" t="s">
        <v>31</v>
      </c>
      <c r="G13" s="592" t="s">
        <v>32</v>
      </c>
      <c r="H13" s="572" t="s">
        <v>904</v>
      </c>
      <c r="I13" s="582"/>
      <c r="J13" s="582"/>
      <c r="K13" s="582"/>
      <c r="L13" s="582"/>
      <c r="M13" s="582"/>
      <c r="N13" s="583"/>
      <c r="O13" s="595" t="s">
        <v>905</v>
      </c>
      <c r="P13" s="600" t="s">
        <v>34</v>
      </c>
      <c r="Q13" s="575" t="s">
        <v>925</v>
      </c>
      <c r="R13" s="577" t="s">
        <v>36</v>
      </c>
    </row>
    <row r="14" spans="1:28" s="309" customFormat="1" ht="15.75" customHeight="1">
      <c r="A14" s="587"/>
      <c r="B14" s="586"/>
      <c r="C14" s="586"/>
      <c r="D14" s="586" t="s">
        <v>906</v>
      </c>
      <c r="E14" s="601" t="s">
        <v>34</v>
      </c>
      <c r="F14" s="591" t="s">
        <v>34</v>
      </c>
      <c r="G14" s="593" t="s">
        <v>907</v>
      </c>
      <c r="H14" s="301">
        <v>1</v>
      </c>
      <c r="I14" s="301">
        <v>2</v>
      </c>
      <c r="J14" s="301">
        <v>3</v>
      </c>
      <c r="K14" s="301"/>
      <c r="L14" s="301">
        <v>4</v>
      </c>
      <c r="M14" s="301">
        <v>5</v>
      </c>
      <c r="N14" s="301">
        <v>6</v>
      </c>
      <c r="O14" s="640"/>
      <c r="P14" s="601"/>
      <c r="Q14" s="587"/>
      <c r="R14" s="586"/>
    </row>
    <row r="15" spans="1:28" s="309" customFormat="1" ht="6" customHeight="1">
      <c r="A15" s="302"/>
      <c r="B15" s="303"/>
      <c r="C15" s="304"/>
      <c r="D15" s="303"/>
      <c r="E15" s="303"/>
      <c r="F15" s="303"/>
      <c r="G15" s="303"/>
      <c r="H15" s="305"/>
      <c r="I15" s="305"/>
      <c r="J15" s="305"/>
      <c r="K15" s="305"/>
      <c r="L15" s="305"/>
      <c r="M15" s="306"/>
      <c r="N15" s="306"/>
      <c r="O15" s="303"/>
      <c r="P15" s="307"/>
      <c r="Q15" s="307"/>
      <c r="R15" s="308"/>
    </row>
    <row r="16" spans="1:28" s="314" customFormat="1" ht="15" customHeight="1">
      <c r="A16" s="43"/>
      <c r="B16" s="44"/>
      <c r="C16" s="44" t="s">
        <v>24</v>
      </c>
      <c r="D16" s="44"/>
      <c r="E16" s="44"/>
      <c r="F16" s="44"/>
      <c r="G16" s="46"/>
      <c r="H16" s="363" t="s">
        <v>993</v>
      </c>
      <c r="I16" s="363"/>
      <c r="J16" s="105" t="s">
        <v>994</v>
      </c>
      <c r="K16" s="105"/>
      <c r="L16" s="44"/>
      <c r="M16" s="231"/>
      <c r="N16" s="310"/>
      <c r="O16" s="311"/>
      <c r="P16" s="312"/>
      <c r="Q16" s="312"/>
      <c r="R16" s="313" t="s">
        <v>995</v>
      </c>
    </row>
    <row r="17" spans="1:234" s="314" customFormat="1" ht="8.1" customHeight="1">
      <c r="A17" s="53"/>
      <c r="B17" s="53"/>
      <c r="C17" s="53"/>
      <c r="D17" s="53"/>
      <c r="E17" s="53"/>
      <c r="F17" s="53"/>
      <c r="G17" s="55"/>
      <c r="H17" s="56"/>
      <c r="I17" s="96"/>
      <c r="J17" s="98"/>
      <c r="K17" s="98"/>
      <c r="L17" s="53"/>
      <c r="M17" s="38"/>
      <c r="N17" s="135"/>
      <c r="O17" s="315"/>
      <c r="P17" s="316"/>
      <c r="Q17" s="316"/>
      <c r="R17" s="317"/>
    </row>
    <row r="18" spans="1:234" s="314" customFormat="1" ht="15.95" customHeight="1">
      <c r="A18" s="318">
        <v>1</v>
      </c>
      <c r="B18" s="15">
        <v>864</v>
      </c>
      <c r="C18" s="319" t="s">
        <v>855</v>
      </c>
      <c r="D18" s="61">
        <v>36843</v>
      </c>
      <c r="E18" s="15" t="s">
        <v>11</v>
      </c>
      <c r="F18" s="71" t="s">
        <v>856</v>
      </c>
      <c r="G18" s="68" t="s">
        <v>108</v>
      </c>
      <c r="H18" s="62" t="s">
        <v>854</v>
      </c>
      <c r="I18" s="62">
        <v>11</v>
      </c>
      <c r="J18" s="62">
        <v>11.1</v>
      </c>
      <c r="K18" s="320">
        <f t="shared" ref="K18:K30" si="0">MAX(H18:J18)</f>
        <v>11.1</v>
      </c>
      <c r="L18" s="62">
        <v>11.85</v>
      </c>
      <c r="M18" s="365">
        <v>12.04</v>
      </c>
      <c r="N18" s="320">
        <v>13.17</v>
      </c>
      <c r="O18" s="320">
        <f t="shared" ref="O18:O24" si="1">MAX(H18,I18,J18,L18,M18,N18)</f>
        <v>13.17</v>
      </c>
      <c r="P18" s="318" t="str">
        <f t="shared" ref="P18:P30" si="2">LOOKUP(O18,$T$1:$AB$1,$T$2:$AB$2)</f>
        <v>I</v>
      </c>
      <c r="Q18" s="64" t="s">
        <v>50</v>
      </c>
      <c r="R18" s="65" t="s">
        <v>857</v>
      </c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/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  <c r="BK18" s="283"/>
      <c r="BL18" s="283"/>
      <c r="BM18" s="283"/>
      <c r="BN18" s="283"/>
      <c r="BO18" s="283"/>
      <c r="BP18" s="283"/>
      <c r="BQ18" s="283"/>
      <c r="BR18" s="283"/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3"/>
      <c r="CR18" s="283"/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3"/>
      <c r="DE18" s="283"/>
      <c r="DF18" s="283"/>
      <c r="DG18" s="283"/>
      <c r="DH18" s="283"/>
      <c r="DI18" s="283"/>
      <c r="DJ18" s="283"/>
      <c r="DK18" s="283"/>
      <c r="DL18" s="283"/>
      <c r="DM18" s="283"/>
      <c r="DN18" s="283"/>
      <c r="DO18" s="283"/>
      <c r="DP18" s="283"/>
      <c r="DQ18" s="283"/>
      <c r="DR18" s="283"/>
      <c r="DS18" s="283"/>
      <c r="DT18" s="283"/>
      <c r="DU18" s="283"/>
      <c r="DV18" s="283"/>
      <c r="DW18" s="283"/>
      <c r="DX18" s="283"/>
      <c r="DY18" s="283"/>
      <c r="DZ18" s="283"/>
      <c r="EA18" s="283"/>
      <c r="EB18" s="283"/>
      <c r="EC18" s="283"/>
      <c r="ED18" s="283"/>
      <c r="EE18" s="283"/>
      <c r="EF18" s="283"/>
      <c r="EG18" s="283"/>
      <c r="EH18" s="283"/>
      <c r="EI18" s="283"/>
      <c r="EJ18" s="283"/>
      <c r="EK18" s="283"/>
      <c r="EL18" s="283"/>
      <c r="EM18" s="283"/>
      <c r="EN18" s="283"/>
      <c r="EO18" s="283"/>
      <c r="EP18" s="283"/>
      <c r="EQ18" s="283"/>
      <c r="ER18" s="283"/>
      <c r="ES18" s="283"/>
      <c r="ET18" s="283"/>
      <c r="EU18" s="283"/>
      <c r="EV18" s="283"/>
      <c r="EW18" s="283"/>
      <c r="EX18" s="283"/>
      <c r="EY18" s="283"/>
      <c r="EZ18" s="283"/>
      <c r="FA18" s="283"/>
      <c r="FB18" s="283"/>
      <c r="FC18" s="283"/>
      <c r="FD18" s="283"/>
      <c r="FE18" s="283"/>
      <c r="FF18" s="283"/>
      <c r="FG18" s="283"/>
      <c r="FH18" s="283"/>
      <c r="FI18" s="283"/>
      <c r="FJ18" s="283"/>
      <c r="FK18" s="283"/>
      <c r="FL18" s="283"/>
      <c r="FM18" s="283"/>
      <c r="FN18" s="283"/>
      <c r="FO18" s="283"/>
      <c r="FP18" s="283"/>
      <c r="FQ18" s="283"/>
      <c r="FR18" s="283"/>
      <c r="FS18" s="283"/>
      <c r="FT18" s="283"/>
      <c r="FU18" s="283"/>
      <c r="FV18" s="283"/>
      <c r="FW18" s="283"/>
      <c r="FX18" s="283"/>
      <c r="FY18" s="283"/>
      <c r="FZ18" s="283"/>
      <c r="GA18" s="283"/>
      <c r="GB18" s="283"/>
      <c r="GC18" s="283"/>
      <c r="GD18" s="283"/>
      <c r="GE18" s="283"/>
      <c r="GF18" s="283"/>
      <c r="GG18" s="283"/>
      <c r="GH18" s="283"/>
      <c r="GI18" s="283"/>
      <c r="GJ18" s="283"/>
      <c r="GK18" s="283"/>
      <c r="GL18" s="283"/>
      <c r="GM18" s="283"/>
      <c r="GN18" s="283"/>
      <c r="GO18" s="283"/>
      <c r="GP18" s="283"/>
      <c r="GQ18" s="283"/>
      <c r="GR18" s="283"/>
      <c r="GS18" s="283"/>
      <c r="GT18" s="283"/>
      <c r="GU18" s="283"/>
      <c r="GV18" s="283"/>
      <c r="GW18" s="283"/>
      <c r="GX18" s="283"/>
      <c r="GY18" s="283"/>
      <c r="GZ18" s="283"/>
      <c r="HA18" s="283"/>
      <c r="HB18" s="283"/>
      <c r="HC18" s="283"/>
      <c r="HD18" s="283"/>
      <c r="HE18" s="283"/>
      <c r="HF18" s="283"/>
      <c r="HG18" s="283"/>
      <c r="HH18" s="283"/>
      <c r="HI18" s="283"/>
      <c r="HJ18" s="283"/>
      <c r="HK18" s="283"/>
      <c r="HL18" s="283"/>
      <c r="HM18" s="283"/>
      <c r="HN18" s="283"/>
      <c r="HO18" s="283"/>
      <c r="HP18" s="283"/>
      <c r="HQ18" s="283"/>
      <c r="HR18" s="283"/>
      <c r="HS18" s="283"/>
      <c r="HT18" s="283"/>
      <c r="HU18" s="283"/>
      <c r="HV18" s="283"/>
      <c r="HW18" s="283"/>
      <c r="HX18" s="283"/>
      <c r="HY18" s="283"/>
      <c r="HZ18" s="283"/>
    </row>
    <row r="19" spans="1:234" s="314" customFormat="1" ht="15.95" customHeight="1">
      <c r="A19" s="318">
        <v>2</v>
      </c>
      <c r="B19" s="53">
        <v>943</v>
      </c>
      <c r="C19" s="319" t="s">
        <v>996</v>
      </c>
      <c r="D19" s="156">
        <v>37403</v>
      </c>
      <c r="E19" s="15" t="s">
        <v>11</v>
      </c>
      <c r="F19" s="15">
        <v>641</v>
      </c>
      <c r="G19" s="68" t="s">
        <v>44</v>
      </c>
      <c r="H19" s="56">
        <v>12.05</v>
      </c>
      <c r="I19" s="56">
        <v>11.94</v>
      </c>
      <c r="J19" s="56">
        <v>11.97</v>
      </c>
      <c r="K19" s="320">
        <f t="shared" si="0"/>
        <v>12.05</v>
      </c>
      <c r="L19" s="56">
        <v>12.3</v>
      </c>
      <c r="M19" s="324">
        <v>12.35</v>
      </c>
      <c r="N19" s="325">
        <v>11.7</v>
      </c>
      <c r="O19" s="320">
        <f t="shared" si="1"/>
        <v>12.35</v>
      </c>
      <c r="P19" s="318" t="str">
        <f t="shared" si="2"/>
        <v>II</v>
      </c>
      <c r="Q19" s="64">
        <v>566</v>
      </c>
      <c r="R19" s="65" t="s">
        <v>46</v>
      </c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</row>
    <row r="20" spans="1:234" s="314" customFormat="1" ht="15.95" customHeight="1">
      <c r="A20" s="318">
        <v>3</v>
      </c>
      <c r="B20" s="53">
        <v>814</v>
      </c>
      <c r="C20" s="319" t="s">
        <v>997</v>
      </c>
      <c r="D20" s="156">
        <v>36586</v>
      </c>
      <c r="E20" s="15" t="s">
        <v>12</v>
      </c>
      <c r="F20" s="15">
        <v>160</v>
      </c>
      <c r="G20" s="68" t="s">
        <v>114</v>
      </c>
      <c r="H20" s="56">
        <v>11.15</v>
      </c>
      <c r="I20" s="56">
        <v>11.47</v>
      </c>
      <c r="J20" s="56">
        <v>11.94</v>
      </c>
      <c r="K20" s="320">
        <f t="shared" si="0"/>
        <v>11.94</v>
      </c>
      <c r="L20" s="56" t="s">
        <v>854</v>
      </c>
      <c r="M20" s="324">
        <v>11.69</v>
      </c>
      <c r="N20" s="325">
        <v>12.08</v>
      </c>
      <c r="O20" s="320">
        <f t="shared" si="1"/>
        <v>12.08</v>
      </c>
      <c r="P20" s="318" t="str">
        <f t="shared" si="2"/>
        <v>II</v>
      </c>
      <c r="Q20" s="64" t="s">
        <v>50</v>
      </c>
      <c r="R20" s="65" t="s">
        <v>857</v>
      </c>
    </row>
    <row r="21" spans="1:234" s="314" customFormat="1" ht="15.95" customHeight="1">
      <c r="A21" s="318">
        <v>4</v>
      </c>
      <c r="B21" s="15">
        <v>756</v>
      </c>
      <c r="C21" s="111" t="s">
        <v>772</v>
      </c>
      <c r="D21" s="61">
        <v>37406</v>
      </c>
      <c r="E21" s="15" t="s">
        <v>12</v>
      </c>
      <c r="F21" s="15">
        <v>406</v>
      </c>
      <c r="G21" s="68" t="s">
        <v>96</v>
      </c>
      <c r="H21" s="56">
        <v>9.92</v>
      </c>
      <c r="I21" s="62">
        <v>10.78</v>
      </c>
      <c r="J21" s="62">
        <v>10.56</v>
      </c>
      <c r="K21" s="320">
        <f t="shared" si="0"/>
        <v>10.78</v>
      </c>
      <c r="L21" s="62">
        <v>9.92</v>
      </c>
      <c r="M21" s="365">
        <v>10.45</v>
      </c>
      <c r="N21" s="320">
        <v>10.35</v>
      </c>
      <c r="O21" s="320">
        <f t="shared" si="1"/>
        <v>10.78</v>
      </c>
      <c r="P21" s="318" t="str">
        <f t="shared" si="2"/>
        <v>III</v>
      </c>
      <c r="Q21" s="64">
        <v>461</v>
      </c>
      <c r="R21" s="65" t="s">
        <v>110</v>
      </c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3"/>
      <c r="CL21" s="283"/>
      <c r="CM21" s="283"/>
      <c r="CN21" s="283"/>
      <c r="CO21" s="283"/>
      <c r="CP21" s="283"/>
      <c r="CQ21" s="283"/>
      <c r="CR21" s="283"/>
      <c r="CS21" s="283"/>
      <c r="CT21" s="283"/>
      <c r="CU21" s="283"/>
      <c r="CV21" s="283"/>
      <c r="CW21" s="283"/>
      <c r="CX21" s="283"/>
      <c r="CY21" s="283"/>
      <c r="CZ21" s="283"/>
      <c r="DA21" s="283"/>
      <c r="DB21" s="283"/>
      <c r="DC21" s="283"/>
      <c r="DD21" s="283"/>
      <c r="DE21" s="283"/>
      <c r="DF21" s="283"/>
      <c r="DG21" s="283"/>
      <c r="DH21" s="283"/>
      <c r="DI21" s="283"/>
      <c r="DJ21" s="283"/>
      <c r="DK21" s="283"/>
      <c r="DL21" s="283"/>
      <c r="DM21" s="283"/>
      <c r="DN21" s="283"/>
      <c r="DO21" s="283"/>
      <c r="DP21" s="283"/>
      <c r="DQ21" s="283"/>
      <c r="DR21" s="283"/>
      <c r="DS21" s="283"/>
      <c r="DT21" s="283"/>
      <c r="DU21" s="283"/>
      <c r="DV21" s="283"/>
      <c r="DW21" s="283"/>
      <c r="DX21" s="283"/>
      <c r="DY21" s="283"/>
      <c r="DZ21" s="283"/>
      <c r="EA21" s="283"/>
      <c r="EB21" s="283"/>
      <c r="EC21" s="283"/>
      <c r="ED21" s="283"/>
      <c r="EE21" s="283"/>
      <c r="EF21" s="283"/>
      <c r="EG21" s="283"/>
      <c r="EH21" s="283"/>
      <c r="EI21" s="283"/>
      <c r="EJ21" s="283"/>
      <c r="EK21" s="283"/>
      <c r="EL21" s="283"/>
      <c r="EM21" s="283"/>
      <c r="EN21" s="283"/>
      <c r="EO21" s="283"/>
      <c r="EP21" s="283"/>
      <c r="EQ21" s="283"/>
      <c r="ER21" s="283"/>
      <c r="ES21" s="283"/>
      <c r="ET21" s="283"/>
      <c r="EU21" s="283"/>
      <c r="EV21" s="283"/>
      <c r="EW21" s="283"/>
      <c r="EX21" s="283"/>
      <c r="EY21" s="283"/>
      <c r="EZ21" s="283"/>
      <c r="FA21" s="283"/>
      <c r="FB21" s="283"/>
      <c r="FC21" s="283"/>
      <c r="FD21" s="283"/>
      <c r="FE21" s="283"/>
      <c r="FF21" s="283"/>
      <c r="FG21" s="283"/>
      <c r="FH21" s="283"/>
      <c r="FI21" s="283"/>
      <c r="FJ21" s="283"/>
      <c r="FK21" s="283"/>
      <c r="FL21" s="283"/>
      <c r="FM21" s="283"/>
      <c r="FN21" s="283"/>
      <c r="FO21" s="283"/>
      <c r="FP21" s="283"/>
      <c r="FQ21" s="283"/>
      <c r="FR21" s="283"/>
      <c r="FS21" s="283"/>
      <c r="FT21" s="283"/>
      <c r="FU21" s="283"/>
      <c r="FV21" s="283"/>
      <c r="FW21" s="283"/>
      <c r="FX21" s="283"/>
      <c r="FY21" s="283"/>
      <c r="FZ21" s="283"/>
      <c r="GA21" s="283"/>
      <c r="GB21" s="283"/>
      <c r="GC21" s="283"/>
      <c r="GD21" s="283"/>
      <c r="GE21" s="283"/>
      <c r="GF21" s="283"/>
      <c r="GG21" s="283"/>
      <c r="GH21" s="283"/>
      <c r="GI21" s="283"/>
      <c r="GJ21" s="283"/>
      <c r="GK21" s="283"/>
      <c r="GL21" s="283"/>
      <c r="GM21" s="283"/>
      <c r="GN21" s="283"/>
      <c r="GO21" s="283"/>
      <c r="GP21" s="283"/>
      <c r="GQ21" s="283"/>
      <c r="GR21" s="283"/>
      <c r="GS21" s="283"/>
      <c r="GT21" s="283"/>
      <c r="GU21" s="283"/>
      <c r="GV21" s="283"/>
      <c r="GW21" s="283"/>
      <c r="GX21" s="283"/>
      <c r="GY21" s="283"/>
      <c r="GZ21" s="283"/>
      <c r="HA21" s="283"/>
      <c r="HB21" s="283"/>
      <c r="HC21" s="283"/>
      <c r="HD21" s="283"/>
      <c r="HE21" s="283"/>
      <c r="HF21" s="283"/>
      <c r="HG21" s="283"/>
      <c r="HH21" s="283"/>
      <c r="HI21" s="283"/>
      <c r="HJ21" s="283"/>
      <c r="HK21" s="283"/>
      <c r="HL21" s="283"/>
      <c r="HM21" s="283"/>
      <c r="HN21" s="283"/>
      <c r="HO21" s="283"/>
      <c r="HP21" s="283"/>
      <c r="HQ21" s="283"/>
      <c r="HR21" s="283"/>
      <c r="HS21" s="283"/>
      <c r="HT21" s="283"/>
      <c r="HU21" s="283"/>
      <c r="HV21" s="283"/>
      <c r="HW21" s="283"/>
      <c r="HX21" s="283"/>
      <c r="HY21" s="283"/>
      <c r="HZ21" s="283"/>
    </row>
    <row r="22" spans="1:234" s="314" customFormat="1" ht="15.95" customHeight="1">
      <c r="A22" s="318">
        <v>5</v>
      </c>
      <c r="B22" s="59">
        <v>501</v>
      </c>
      <c r="C22" s="115" t="s">
        <v>998</v>
      </c>
      <c r="D22" s="114">
        <v>36641</v>
      </c>
      <c r="E22" s="59" t="s">
        <v>17</v>
      </c>
      <c r="F22" s="59">
        <v>230</v>
      </c>
      <c r="G22" s="115" t="s">
        <v>54</v>
      </c>
      <c r="H22" s="56">
        <v>10.02</v>
      </c>
      <c r="I22" s="56" t="s">
        <v>854</v>
      </c>
      <c r="J22" s="56">
        <v>10.65</v>
      </c>
      <c r="K22" s="320">
        <f t="shared" si="0"/>
        <v>10.65</v>
      </c>
      <c r="L22" s="56">
        <v>10.66</v>
      </c>
      <c r="M22" s="324">
        <v>9.6300000000000008</v>
      </c>
      <c r="N22" s="325">
        <v>10.57</v>
      </c>
      <c r="O22" s="320">
        <f t="shared" si="1"/>
        <v>10.66</v>
      </c>
      <c r="P22" s="318" t="str">
        <f t="shared" si="2"/>
        <v>III</v>
      </c>
      <c r="Q22" s="64">
        <v>453</v>
      </c>
      <c r="R22" s="65" t="s">
        <v>59</v>
      </c>
    </row>
    <row r="23" spans="1:234" s="314" customFormat="1" ht="15.95" customHeight="1">
      <c r="A23" s="318">
        <v>6</v>
      </c>
      <c r="B23" s="53">
        <v>299</v>
      </c>
      <c r="C23" s="319" t="s">
        <v>999</v>
      </c>
      <c r="D23" s="156">
        <v>37922</v>
      </c>
      <c r="E23" s="15" t="s">
        <v>13</v>
      </c>
      <c r="F23" s="15">
        <v>158</v>
      </c>
      <c r="G23" s="68" t="s">
        <v>62</v>
      </c>
      <c r="H23" s="56">
        <v>10.3</v>
      </c>
      <c r="I23" s="56">
        <v>10</v>
      </c>
      <c r="J23" s="56">
        <v>10.1</v>
      </c>
      <c r="K23" s="320">
        <f t="shared" si="0"/>
        <v>10.3</v>
      </c>
      <c r="L23" s="56">
        <v>10.050000000000001</v>
      </c>
      <c r="M23" s="324">
        <v>10.1</v>
      </c>
      <c r="N23" s="325">
        <v>10.45</v>
      </c>
      <c r="O23" s="320">
        <f t="shared" si="1"/>
        <v>10.45</v>
      </c>
      <c r="P23" s="318" t="str">
        <f t="shared" si="2"/>
        <v>III</v>
      </c>
      <c r="Q23" s="64" t="s">
        <v>50</v>
      </c>
      <c r="R23" s="69" t="s">
        <v>224</v>
      </c>
    </row>
    <row r="24" spans="1:234" s="314" customFormat="1" ht="15.95" customHeight="1">
      <c r="A24" s="318">
        <v>7</v>
      </c>
      <c r="B24" s="53">
        <v>463</v>
      </c>
      <c r="C24" s="319" t="s">
        <v>1000</v>
      </c>
      <c r="D24" s="156">
        <v>37047</v>
      </c>
      <c r="E24" s="15" t="s">
        <v>12</v>
      </c>
      <c r="F24" s="15">
        <v>500</v>
      </c>
      <c r="G24" s="68" t="s">
        <v>96</v>
      </c>
      <c r="H24" s="56">
        <v>9.3699999999999992</v>
      </c>
      <c r="I24" s="56">
        <v>9.34</v>
      </c>
      <c r="J24" s="56">
        <v>9.23</v>
      </c>
      <c r="K24" s="320">
        <f t="shared" si="0"/>
        <v>9.3699999999999992</v>
      </c>
      <c r="L24" s="56">
        <v>9.4600000000000009</v>
      </c>
      <c r="M24" s="324">
        <v>8.8699999999999992</v>
      </c>
      <c r="N24" s="325">
        <v>9.4</v>
      </c>
      <c r="O24" s="320">
        <f t="shared" si="1"/>
        <v>9.4600000000000009</v>
      </c>
      <c r="P24" s="318" t="str">
        <f t="shared" si="2"/>
        <v>III</v>
      </c>
      <c r="Q24" s="64">
        <v>374</v>
      </c>
      <c r="R24" s="65" t="s">
        <v>97</v>
      </c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</row>
    <row r="25" spans="1:234" s="314" customFormat="1" ht="15">
      <c r="A25" s="318">
        <v>8</v>
      </c>
      <c r="B25" s="53">
        <v>3</v>
      </c>
      <c r="C25" s="319" t="s">
        <v>647</v>
      </c>
      <c r="D25" s="156">
        <v>37977</v>
      </c>
      <c r="E25" s="15" t="s">
        <v>17</v>
      </c>
      <c r="F25" s="15">
        <v>303</v>
      </c>
      <c r="G25" s="68" t="s">
        <v>54</v>
      </c>
      <c r="H25" s="56">
        <v>8.66</v>
      </c>
      <c r="I25" s="56">
        <v>7.8</v>
      </c>
      <c r="J25" s="56">
        <v>8.93</v>
      </c>
      <c r="K25" s="320">
        <f t="shared" si="0"/>
        <v>8.93</v>
      </c>
      <c r="L25" s="56">
        <v>8.0299999999999994</v>
      </c>
      <c r="M25" s="324">
        <v>8.39</v>
      </c>
      <c r="N25" s="325">
        <v>8.36</v>
      </c>
      <c r="O25" s="320">
        <v>8.93</v>
      </c>
      <c r="P25" s="318" t="str">
        <f t="shared" si="2"/>
        <v>1юн</v>
      </c>
      <c r="Q25" s="64">
        <v>340</v>
      </c>
      <c r="R25" s="65" t="s">
        <v>128</v>
      </c>
    </row>
    <row r="26" spans="1:234" s="314" customFormat="1" ht="15">
      <c r="A26" s="318">
        <v>9</v>
      </c>
      <c r="B26" s="53">
        <v>757</v>
      </c>
      <c r="C26" s="319" t="s">
        <v>1001</v>
      </c>
      <c r="D26" s="61">
        <v>37717</v>
      </c>
      <c r="E26" s="15" t="s">
        <v>12</v>
      </c>
      <c r="F26" s="15">
        <v>406</v>
      </c>
      <c r="G26" s="68" t="s">
        <v>96</v>
      </c>
      <c r="H26" s="56">
        <v>7.73</v>
      </c>
      <c r="I26" s="56">
        <v>8.0399999999999991</v>
      </c>
      <c r="J26" s="56">
        <v>8.64</v>
      </c>
      <c r="K26" s="320">
        <f t="shared" si="0"/>
        <v>8.64</v>
      </c>
      <c r="L26" s="56"/>
      <c r="M26" s="324"/>
      <c r="N26" s="325"/>
      <c r="O26" s="320">
        <f>MAX(H26,I26,J26,L26,M26,N26)</f>
        <v>8.64</v>
      </c>
      <c r="P26" s="318" t="str">
        <f t="shared" si="2"/>
        <v>1юн</v>
      </c>
      <c r="Q26" s="64">
        <v>321</v>
      </c>
      <c r="R26" s="65" t="s">
        <v>110</v>
      </c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</row>
    <row r="27" spans="1:234" s="314" customFormat="1" ht="15">
      <c r="A27" s="318">
        <v>10</v>
      </c>
      <c r="B27" s="53">
        <v>2</v>
      </c>
      <c r="C27" s="319" t="s">
        <v>865</v>
      </c>
      <c r="D27" s="156">
        <v>37721</v>
      </c>
      <c r="E27" s="15" t="s">
        <v>17</v>
      </c>
      <c r="F27" s="15">
        <v>303</v>
      </c>
      <c r="G27" s="68" t="s">
        <v>54</v>
      </c>
      <c r="H27" s="56">
        <v>6.82</v>
      </c>
      <c r="I27" s="62">
        <v>7.2</v>
      </c>
      <c r="J27" s="62">
        <v>7.13</v>
      </c>
      <c r="K27" s="320">
        <f t="shared" si="0"/>
        <v>7.2</v>
      </c>
      <c r="L27" s="62"/>
      <c r="M27" s="365"/>
      <c r="N27" s="320"/>
      <c r="O27" s="320">
        <f>MAX(H27,I27,J27,L27,M27,N27)</f>
        <v>7.2</v>
      </c>
      <c r="P27" s="318" t="str">
        <f t="shared" si="2"/>
        <v>2юн</v>
      </c>
      <c r="Q27" s="64">
        <v>228</v>
      </c>
      <c r="R27" s="387" t="s">
        <v>1002</v>
      </c>
    </row>
    <row r="28" spans="1:234" s="314" customFormat="1" ht="15">
      <c r="A28" s="318">
        <v>11</v>
      </c>
      <c r="B28" s="53">
        <v>639</v>
      </c>
      <c r="C28" s="326" t="s">
        <v>548</v>
      </c>
      <c r="D28" s="156">
        <v>37121</v>
      </c>
      <c r="E28" s="53" t="s">
        <v>17</v>
      </c>
      <c r="F28" s="53">
        <v>363</v>
      </c>
      <c r="G28" s="155" t="s">
        <v>54</v>
      </c>
      <c r="H28" s="56">
        <v>6.15</v>
      </c>
      <c r="I28" s="56">
        <v>6.87</v>
      </c>
      <c r="J28" s="56">
        <v>6.64</v>
      </c>
      <c r="K28" s="320">
        <f t="shared" si="0"/>
        <v>6.87</v>
      </c>
      <c r="L28" s="56"/>
      <c r="M28" s="324"/>
      <c r="N28" s="325"/>
      <c r="O28" s="320">
        <f>MAX(H28,I28,J28,L28,M28,N28)</f>
        <v>6.87</v>
      </c>
      <c r="P28" s="318" t="str">
        <f t="shared" si="2"/>
        <v>3юн</v>
      </c>
      <c r="Q28" s="64">
        <v>208</v>
      </c>
      <c r="R28" s="65" t="s">
        <v>118</v>
      </c>
    </row>
    <row r="29" spans="1:234" s="314" customFormat="1" ht="15">
      <c r="A29" s="318">
        <v>12</v>
      </c>
      <c r="B29" s="53">
        <v>879</v>
      </c>
      <c r="C29" s="319" t="s">
        <v>1003</v>
      </c>
      <c r="D29" s="156">
        <v>37790</v>
      </c>
      <c r="E29" s="15" t="s">
        <v>17</v>
      </c>
      <c r="F29" s="15">
        <v>562</v>
      </c>
      <c r="G29" s="68" t="s">
        <v>114</v>
      </c>
      <c r="H29" s="56">
        <v>6.14</v>
      </c>
      <c r="I29" s="56">
        <v>5.66</v>
      </c>
      <c r="J29" s="56">
        <v>5.47</v>
      </c>
      <c r="K29" s="320">
        <f t="shared" si="0"/>
        <v>6.14</v>
      </c>
      <c r="L29" s="56"/>
      <c r="M29" s="324"/>
      <c r="N29" s="325"/>
      <c r="O29" s="320">
        <f>MAX(H29,I29,J29,L29,M29,N29)</f>
        <v>6.14</v>
      </c>
      <c r="P29" s="318" t="str">
        <f t="shared" si="2"/>
        <v>3юн</v>
      </c>
      <c r="Q29" s="64">
        <v>162</v>
      </c>
      <c r="R29" s="65" t="s">
        <v>785</v>
      </c>
    </row>
    <row r="30" spans="1:234" s="314" customFormat="1" ht="15">
      <c r="A30" s="318">
        <v>13</v>
      </c>
      <c r="B30" s="296">
        <v>648</v>
      </c>
      <c r="C30" s="319" t="s">
        <v>130</v>
      </c>
      <c r="D30" s="61">
        <v>36984</v>
      </c>
      <c r="E30" s="294" t="s">
        <v>17</v>
      </c>
      <c r="F30" s="294">
        <v>363</v>
      </c>
      <c r="G30" s="68" t="s">
        <v>54</v>
      </c>
      <c r="H30" s="56">
        <v>6.05</v>
      </c>
      <c r="I30" s="388">
        <v>6.05</v>
      </c>
      <c r="J30" s="296">
        <v>5.63</v>
      </c>
      <c r="K30" s="320">
        <f t="shared" si="0"/>
        <v>6.05</v>
      </c>
      <c r="L30" s="296"/>
      <c r="M30" s="296"/>
      <c r="N30" s="296"/>
      <c r="O30" s="320">
        <f>MAX(H30,I30,J30,L30,M30,N30)</f>
        <v>6.05</v>
      </c>
      <c r="P30" s="318" t="str">
        <f t="shared" si="2"/>
        <v>3юн</v>
      </c>
      <c r="Q30" s="64">
        <v>157</v>
      </c>
      <c r="R30" s="65" t="s">
        <v>118</v>
      </c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</row>
    <row r="31" spans="1:234" s="314" customFormat="1" ht="15.95" customHeight="1">
      <c r="A31" s="318"/>
      <c r="B31" s="53">
        <v>656</v>
      </c>
      <c r="C31" s="319" t="s">
        <v>1004</v>
      </c>
      <c r="D31" s="61">
        <v>37100</v>
      </c>
      <c r="E31" s="15" t="s">
        <v>10</v>
      </c>
      <c r="F31" s="15">
        <v>430</v>
      </c>
      <c r="G31" s="68" t="s">
        <v>146</v>
      </c>
      <c r="H31" s="56"/>
      <c r="I31" s="56"/>
      <c r="J31" s="56"/>
      <c r="K31" s="320">
        <f>MAX(H31:J31)</f>
        <v>0</v>
      </c>
      <c r="L31" s="56"/>
      <c r="M31" s="324"/>
      <c r="N31" s="325"/>
      <c r="O31" s="320" t="s">
        <v>138</v>
      </c>
      <c r="P31" s="318"/>
      <c r="Q31" s="121"/>
      <c r="R31" s="389" t="s">
        <v>1005</v>
      </c>
    </row>
    <row r="32" spans="1:234" s="314" customFormat="1" ht="15.95" customHeight="1">
      <c r="A32" s="318"/>
      <c r="B32" s="53">
        <v>258</v>
      </c>
      <c r="C32" s="319" t="s">
        <v>1006</v>
      </c>
      <c r="D32" s="61">
        <v>37766</v>
      </c>
      <c r="E32" s="15" t="s">
        <v>14</v>
      </c>
      <c r="F32" s="15">
        <v>517</v>
      </c>
      <c r="G32" s="68" t="s">
        <v>68</v>
      </c>
      <c r="H32" s="56"/>
      <c r="I32" s="56"/>
      <c r="J32" s="56"/>
      <c r="K32" s="320">
        <f>MAX(H32:J32)</f>
        <v>0</v>
      </c>
      <c r="L32" s="56"/>
      <c r="M32" s="324"/>
      <c r="N32" s="325"/>
      <c r="O32" s="320" t="s">
        <v>138</v>
      </c>
      <c r="P32" s="318"/>
      <c r="Q32" s="64" t="s">
        <v>50</v>
      </c>
      <c r="R32" s="69" t="s">
        <v>224</v>
      </c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</row>
    <row r="33" spans="1:234" s="314" customFormat="1" ht="15" customHeight="1">
      <c r="A33" s="318"/>
      <c r="B33" s="53"/>
      <c r="C33" s="331"/>
      <c r="D33" s="250"/>
      <c r="E33" s="15"/>
      <c r="F33" s="15"/>
      <c r="G33" s="122"/>
      <c r="H33" s="56"/>
      <c r="I33" s="56"/>
      <c r="J33" s="56"/>
      <c r="K33" s="320"/>
      <c r="L33" s="56"/>
      <c r="M33" s="324"/>
      <c r="N33" s="325"/>
      <c r="O33" s="320"/>
      <c r="P33" s="318"/>
      <c r="Q33" s="318"/>
      <c r="R33" s="387"/>
    </row>
    <row r="34" spans="1:234" s="314" customFormat="1" ht="15" customHeight="1">
      <c r="A34" s="318"/>
      <c r="B34" s="53"/>
      <c r="C34" s="75" t="s">
        <v>150</v>
      </c>
      <c r="D34" s="250"/>
      <c r="E34" s="15"/>
      <c r="F34" s="15"/>
      <c r="G34" s="122"/>
      <c r="H34" s="56"/>
      <c r="I34" s="56"/>
      <c r="J34" s="56"/>
      <c r="K34" s="56"/>
      <c r="L34" s="56"/>
      <c r="M34" s="76" t="s">
        <v>151</v>
      </c>
      <c r="N34" s="325"/>
      <c r="O34" s="320"/>
      <c r="P34" s="318"/>
      <c r="Q34" s="318"/>
      <c r="R34" s="366"/>
    </row>
    <row r="35" spans="1:234" ht="15">
      <c r="A35" s="318"/>
      <c r="B35" s="53"/>
      <c r="C35" s="75"/>
      <c r="D35" s="250"/>
      <c r="E35" s="15"/>
      <c r="F35" s="15"/>
      <c r="G35" s="122"/>
      <c r="H35" s="56"/>
      <c r="I35" s="56"/>
      <c r="J35" s="56"/>
      <c r="K35" s="56"/>
      <c r="L35" s="56"/>
      <c r="M35" s="76"/>
      <c r="N35" s="325"/>
      <c r="O35" s="320"/>
      <c r="P35" s="318"/>
      <c r="Q35" s="318"/>
      <c r="R35" s="366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/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/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  <c r="EJ35" s="314"/>
      <c r="EK35" s="314"/>
      <c r="EL35" s="314"/>
      <c r="EM35" s="314"/>
      <c r="EN35" s="314"/>
      <c r="EO35" s="314"/>
      <c r="EP35" s="314"/>
      <c r="EQ35" s="314"/>
      <c r="ER35" s="314"/>
      <c r="ES35" s="314"/>
      <c r="ET35" s="314"/>
      <c r="EU35" s="314"/>
      <c r="EV35" s="314"/>
      <c r="EW35" s="314"/>
      <c r="EX35" s="314"/>
      <c r="EY35" s="314"/>
      <c r="EZ35" s="314"/>
      <c r="FA35" s="314"/>
      <c r="FB35" s="314"/>
      <c r="FC35" s="314"/>
      <c r="FD35" s="314"/>
      <c r="FE35" s="314"/>
      <c r="FF35" s="314"/>
      <c r="FG35" s="314"/>
      <c r="FH35" s="314"/>
      <c r="FI35" s="314"/>
      <c r="FJ35" s="314"/>
      <c r="FK35" s="314"/>
      <c r="FL35" s="314"/>
      <c r="FM35" s="314"/>
      <c r="FN35" s="314"/>
      <c r="FO35" s="314"/>
      <c r="FP35" s="314"/>
      <c r="FQ35" s="314"/>
      <c r="FR35" s="314"/>
      <c r="FS35" s="314"/>
      <c r="FT35" s="314"/>
      <c r="FU35" s="314"/>
      <c r="FV35" s="314"/>
      <c r="FW35" s="314"/>
      <c r="FX35" s="314"/>
      <c r="FY35" s="314"/>
      <c r="FZ35" s="314"/>
      <c r="GA35" s="314"/>
      <c r="GB35" s="314"/>
      <c r="GC35" s="314"/>
      <c r="GD35" s="314"/>
      <c r="GE35" s="314"/>
      <c r="GF35" s="314"/>
      <c r="GG35" s="314"/>
      <c r="GH35" s="314"/>
      <c r="GI35" s="314"/>
      <c r="GJ35" s="314"/>
      <c r="GK35" s="314"/>
      <c r="GL35" s="314"/>
      <c r="GM35" s="314"/>
      <c r="GN35" s="314"/>
      <c r="GO35" s="314"/>
      <c r="GP35" s="314"/>
      <c r="GQ35" s="314"/>
      <c r="GR35" s="314"/>
      <c r="GS35" s="314"/>
      <c r="GT35" s="314"/>
      <c r="GU35" s="314"/>
      <c r="GV35" s="314"/>
      <c r="GW35" s="314"/>
      <c r="GX35" s="314"/>
      <c r="GY35" s="314"/>
      <c r="GZ35" s="314"/>
      <c r="HA35" s="314"/>
      <c r="HB35" s="314"/>
      <c r="HC35" s="314"/>
      <c r="HD35" s="314"/>
      <c r="HE35" s="314"/>
      <c r="HF35" s="314"/>
      <c r="HG35" s="314"/>
      <c r="HH35" s="314"/>
      <c r="HI35" s="314"/>
      <c r="HJ35" s="314"/>
      <c r="HK35" s="314"/>
      <c r="HL35" s="314"/>
      <c r="HM35" s="314"/>
      <c r="HN35" s="314"/>
      <c r="HO35" s="314"/>
      <c r="HP35" s="314"/>
      <c r="HQ35" s="314"/>
      <c r="HR35" s="314"/>
      <c r="HS35" s="314"/>
      <c r="HT35" s="314"/>
      <c r="HU35" s="314"/>
      <c r="HV35" s="314"/>
      <c r="HW35" s="314"/>
      <c r="HX35" s="314"/>
      <c r="HY35" s="314"/>
      <c r="HZ35" s="314"/>
    </row>
    <row r="36" spans="1:234" ht="15">
      <c r="A36" s="294"/>
      <c r="B36" s="53"/>
      <c r="C36" s="75" t="s">
        <v>152</v>
      </c>
      <c r="D36" s="250"/>
      <c r="E36" s="15"/>
      <c r="F36" s="15"/>
      <c r="G36" s="122"/>
      <c r="H36" s="56"/>
      <c r="I36" s="56"/>
      <c r="J36" s="56"/>
      <c r="K36" s="56"/>
      <c r="L36" s="56"/>
      <c r="M36" s="76" t="s">
        <v>153</v>
      </c>
      <c r="N36" s="325"/>
      <c r="O36" s="320"/>
      <c r="P36" s="318"/>
      <c r="Q36" s="318"/>
      <c r="R36" s="387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14"/>
      <c r="CI36" s="314"/>
      <c r="CJ36" s="314"/>
      <c r="CK36" s="314"/>
      <c r="CL36" s="314"/>
      <c r="CM36" s="314"/>
      <c r="CN36" s="314"/>
      <c r="CO36" s="314"/>
      <c r="CP36" s="314"/>
      <c r="CQ36" s="314"/>
      <c r="CR36" s="314"/>
      <c r="CS36" s="314"/>
      <c r="CT36" s="314"/>
      <c r="CU36" s="314"/>
      <c r="CV36" s="314"/>
      <c r="CW36" s="314"/>
      <c r="CX36" s="314"/>
      <c r="CY36" s="314"/>
      <c r="CZ36" s="314"/>
      <c r="DA36" s="314"/>
      <c r="DB36" s="314"/>
      <c r="DC36" s="314"/>
      <c r="DD36" s="314"/>
      <c r="DE36" s="314"/>
      <c r="DF36" s="314"/>
      <c r="DG36" s="314"/>
      <c r="DH36" s="314"/>
      <c r="DI36" s="314"/>
      <c r="DJ36" s="314"/>
      <c r="DK36" s="314"/>
      <c r="DL36" s="314"/>
      <c r="DM36" s="314"/>
      <c r="DN36" s="314"/>
      <c r="DO36" s="314"/>
      <c r="DP36" s="314"/>
      <c r="DQ36" s="314"/>
      <c r="DR36" s="314"/>
      <c r="DS36" s="314"/>
      <c r="DT36" s="314"/>
      <c r="DU36" s="314"/>
      <c r="DV36" s="314"/>
      <c r="DW36" s="314"/>
      <c r="DX36" s="314"/>
      <c r="DY36" s="314"/>
      <c r="DZ36" s="314"/>
      <c r="EA36" s="314"/>
      <c r="EB36" s="314"/>
      <c r="EC36" s="314"/>
      <c r="ED36" s="314"/>
      <c r="EE36" s="314"/>
      <c r="EF36" s="314"/>
      <c r="EG36" s="314"/>
      <c r="EH36" s="314"/>
      <c r="EI36" s="314"/>
      <c r="EJ36" s="314"/>
      <c r="EK36" s="314"/>
      <c r="EL36" s="314"/>
      <c r="EM36" s="314"/>
      <c r="EN36" s="314"/>
      <c r="EO36" s="314"/>
      <c r="EP36" s="314"/>
      <c r="EQ36" s="314"/>
      <c r="ER36" s="314"/>
      <c r="ES36" s="314"/>
      <c r="ET36" s="314"/>
      <c r="EU36" s="314"/>
      <c r="EV36" s="314"/>
      <c r="EW36" s="314"/>
      <c r="EX36" s="314"/>
      <c r="EY36" s="314"/>
      <c r="EZ36" s="314"/>
      <c r="FA36" s="314"/>
      <c r="FB36" s="314"/>
      <c r="FC36" s="314"/>
      <c r="FD36" s="314"/>
      <c r="FE36" s="314"/>
      <c r="FF36" s="314"/>
      <c r="FG36" s="314"/>
      <c r="FH36" s="314"/>
      <c r="FI36" s="314"/>
      <c r="FJ36" s="314"/>
      <c r="FK36" s="314"/>
      <c r="FL36" s="314"/>
      <c r="FM36" s="314"/>
      <c r="FN36" s="314"/>
      <c r="FO36" s="314"/>
      <c r="FP36" s="314"/>
      <c r="FQ36" s="314"/>
      <c r="FR36" s="314"/>
      <c r="FS36" s="314"/>
      <c r="FT36" s="314"/>
      <c r="FU36" s="314"/>
      <c r="FV36" s="314"/>
      <c r="FW36" s="314"/>
      <c r="FX36" s="314"/>
      <c r="FY36" s="314"/>
      <c r="FZ36" s="314"/>
      <c r="GA36" s="314"/>
      <c r="GB36" s="314"/>
      <c r="GC36" s="314"/>
      <c r="GD36" s="314"/>
      <c r="GE36" s="314"/>
      <c r="GF36" s="314"/>
      <c r="GG36" s="314"/>
      <c r="GH36" s="314"/>
      <c r="GI36" s="314"/>
      <c r="GJ36" s="314"/>
      <c r="GK36" s="314"/>
      <c r="GL36" s="314"/>
      <c r="GM36" s="314"/>
      <c r="GN36" s="314"/>
      <c r="GO36" s="314"/>
      <c r="GP36" s="314"/>
      <c r="GQ36" s="314"/>
      <c r="GR36" s="314"/>
      <c r="GS36" s="314"/>
      <c r="GT36" s="314"/>
      <c r="GU36" s="314"/>
      <c r="GV36" s="314"/>
      <c r="GW36" s="314"/>
      <c r="GX36" s="314"/>
      <c r="GY36" s="314"/>
      <c r="GZ36" s="314"/>
      <c r="HA36" s="314"/>
      <c r="HB36" s="314"/>
      <c r="HC36" s="314"/>
      <c r="HD36" s="314"/>
      <c r="HE36" s="314"/>
      <c r="HF36" s="314"/>
      <c r="HG36" s="314"/>
      <c r="HH36" s="314"/>
      <c r="HI36" s="314"/>
      <c r="HJ36" s="314"/>
      <c r="HK36" s="314"/>
      <c r="HL36" s="314"/>
      <c r="HM36" s="314"/>
      <c r="HN36" s="314"/>
      <c r="HO36" s="314"/>
      <c r="HP36" s="314"/>
      <c r="HQ36" s="314"/>
      <c r="HR36" s="314"/>
      <c r="HS36" s="314"/>
      <c r="HT36" s="314"/>
      <c r="HU36" s="314"/>
      <c r="HV36" s="314"/>
      <c r="HW36" s="314"/>
      <c r="HX36" s="314"/>
      <c r="HY36" s="314"/>
      <c r="HZ36" s="314"/>
    </row>
    <row r="37" spans="1:234" ht="15">
      <c r="A37" s="294"/>
      <c r="B37" s="15"/>
      <c r="C37" s="150"/>
      <c r="D37" s="15"/>
      <c r="E37" s="15"/>
      <c r="F37" s="15"/>
      <c r="G37" s="122"/>
      <c r="H37" s="71"/>
      <c r="I37" s="62"/>
      <c r="J37" s="62"/>
      <c r="K37" s="62"/>
      <c r="L37" s="62"/>
      <c r="M37" s="365"/>
      <c r="N37" s="320"/>
      <c r="O37" s="320"/>
      <c r="P37" s="318"/>
      <c r="Q37" s="132"/>
      <c r="R37" s="12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</row>
    <row r="38" spans="1:234" ht="15">
      <c r="A38" s="294"/>
      <c r="B38" s="53"/>
      <c r="C38" s="331"/>
      <c r="D38" s="250"/>
      <c r="E38" s="15"/>
      <c r="F38" s="15"/>
      <c r="G38" s="122"/>
      <c r="H38" s="56"/>
      <c r="I38" s="56"/>
      <c r="J38" s="56"/>
      <c r="K38" s="56"/>
      <c r="L38" s="56"/>
      <c r="M38" s="324"/>
      <c r="N38" s="325"/>
      <c r="O38" s="320"/>
      <c r="P38" s="318"/>
      <c r="Q38" s="318"/>
      <c r="R38" s="387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4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4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/>
      <c r="CV38" s="314"/>
      <c r="CW38" s="314"/>
      <c r="CX38" s="314"/>
      <c r="CY38" s="314"/>
      <c r="CZ38" s="314"/>
      <c r="DA38" s="314"/>
      <c r="DB38" s="314"/>
      <c r="DC38" s="314"/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/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  <c r="EJ38" s="314"/>
      <c r="EK38" s="314"/>
      <c r="EL38" s="314"/>
      <c r="EM38" s="314"/>
      <c r="EN38" s="314"/>
      <c r="EO38" s="314"/>
      <c r="EP38" s="314"/>
      <c r="EQ38" s="314"/>
      <c r="ER38" s="314"/>
      <c r="ES38" s="314"/>
      <c r="ET38" s="314"/>
      <c r="EU38" s="314"/>
      <c r="EV38" s="314"/>
      <c r="EW38" s="314"/>
      <c r="EX38" s="314"/>
      <c r="EY38" s="314"/>
      <c r="EZ38" s="314"/>
      <c r="FA38" s="314"/>
      <c r="FB38" s="314"/>
      <c r="FC38" s="314"/>
      <c r="FD38" s="314"/>
      <c r="FE38" s="314"/>
      <c r="FF38" s="314"/>
      <c r="FG38" s="314"/>
      <c r="FH38" s="314"/>
      <c r="FI38" s="314"/>
      <c r="FJ38" s="314"/>
      <c r="FK38" s="314"/>
      <c r="FL38" s="314"/>
      <c r="FM38" s="314"/>
      <c r="FN38" s="314"/>
      <c r="FO38" s="314"/>
      <c r="FP38" s="314"/>
      <c r="FQ38" s="314"/>
      <c r="FR38" s="314"/>
      <c r="FS38" s="314"/>
      <c r="FT38" s="314"/>
      <c r="FU38" s="314"/>
      <c r="FV38" s="314"/>
      <c r="FW38" s="314"/>
      <c r="FX38" s="314"/>
      <c r="FY38" s="314"/>
      <c r="FZ38" s="314"/>
      <c r="GA38" s="314"/>
      <c r="GB38" s="314"/>
      <c r="GC38" s="314"/>
      <c r="GD38" s="314"/>
      <c r="GE38" s="314"/>
      <c r="GF38" s="314"/>
      <c r="GG38" s="314"/>
      <c r="GH38" s="314"/>
      <c r="GI38" s="314"/>
      <c r="GJ38" s="314"/>
      <c r="GK38" s="314"/>
      <c r="GL38" s="314"/>
      <c r="GM38" s="314"/>
      <c r="GN38" s="314"/>
      <c r="GO38" s="314"/>
      <c r="GP38" s="314"/>
      <c r="GQ38" s="314"/>
      <c r="GR38" s="314"/>
      <c r="GS38" s="314"/>
      <c r="GT38" s="314"/>
      <c r="GU38" s="314"/>
      <c r="GV38" s="314"/>
      <c r="GW38" s="314"/>
      <c r="GX38" s="314"/>
      <c r="GY38" s="314"/>
      <c r="GZ38" s="314"/>
      <c r="HA38" s="314"/>
      <c r="HB38" s="314"/>
      <c r="HC38" s="314"/>
      <c r="HD38" s="314"/>
      <c r="HE38" s="314"/>
      <c r="HF38" s="314"/>
      <c r="HG38" s="314"/>
      <c r="HH38" s="314"/>
      <c r="HI38" s="314"/>
      <c r="HJ38" s="314"/>
      <c r="HK38" s="314"/>
      <c r="HL38" s="314"/>
      <c r="HM38" s="314"/>
      <c r="HN38" s="314"/>
      <c r="HO38" s="314"/>
      <c r="HP38" s="314"/>
      <c r="HQ38" s="314"/>
      <c r="HR38" s="314"/>
      <c r="HS38" s="314"/>
      <c r="HT38" s="314"/>
      <c r="HU38" s="314"/>
      <c r="HV38" s="314"/>
      <c r="HW38" s="314"/>
      <c r="HX38" s="314"/>
      <c r="HY38" s="314"/>
      <c r="HZ38" s="314"/>
    </row>
    <row r="39" spans="1:234" ht="15">
      <c r="B39" s="53"/>
      <c r="C39" s="331"/>
      <c r="D39" s="250"/>
      <c r="E39" s="15"/>
      <c r="F39" s="15"/>
      <c r="G39" s="122"/>
      <c r="H39" s="56"/>
      <c r="I39" s="56"/>
      <c r="J39" s="56"/>
      <c r="K39" s="56"/>
      <c r="L39" s="56"/>
      <c r="M39" s="324"/>
      <c r="N39" s="325"/>
      <c r="O39" s="320"/>
      <c r="P39" s="318"/>
      <c r="Q39" s="318"/>
      <c r="R39" s="366"/>
      <c r="S39" s="314"/>
      <c r="T39" s="314"/>
      <c r="U39" s="314"/>
      <c r="V39" s="314"/>
      <c r="W39" s="314"/>
      <c r="X39" s="314"/>
      <c r="Y39" s="314"/>
      <c r="Z39" s="314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4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4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4"/>
      <c r="CW39" s="314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/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  <c r="EJ39" s="314"/>
      <c r="EK39" s="314"/>
      <c r="EL39" s="314"/>
      <c r="EM39" s="314"/>
      <c r="EN39" s="314"/>
      <c r="EO39" s="314"/>
      <c r="EP39" s="314"/>
      <c r="EQ39" s="314"/>
      <c r="ER39" s="314"/>
      <c r="ES39" s="314"/>
      <c r="ET39" s="314"/>
      <c r="EU39" s="314"/>
      <c r="EV39" s="314"/>
      <c r="EW39" s="314"/>
      <c r="EX39" s="314"/>
      <c r="EY39" s="314"/>
      <c r="EZ39" s="314"/>
      <c r="FA39" s="314"/>
      <c r="FB39" s="314"/>
      <c r="FC39" s="314"/>
      <c r="FD39" s="314"/>
      <c r="FE39" s="314"/>
      <c r="FF39" s="314"/>
      <c r="FG39" s="314"/>
      <c r="FH39" s="314"/>
      <c r="FI39" s="314"/>
      <c r="FJ39" s="314"/>
      <c r="FK39" s="314"/>
      <c r="FL39" s="314"/>
      <c r="FM39" s="314"/>
      <c r="FN39" s="314"/>
      <c r="FO39" s="314"/>
      <c r="FP39" s="314"/>
      <c r="FQ39" s="314"/>
      <c r="FR39" s="314"/>
      <c r="FS39" s="314"/>
      <c r="FT39" s="314"/>
      <c r="FU39" s="314"/>
      <c r="FV39" s="314"/>
      <c r="FW39" s="314"/>
      <c r="FX39" s="314"/>
      <c r="FY39" s="314"/>
      <c r="FZ39" s="314"/>
      <c r="GA39" s="314"/>
      <c r="GB39" s="314"/>
      <c r="GC39" s="314"/>
      <c r="GD39" s="314"/>
      <c r="GE39" s="314"/>
      <c r="GF39" s="314"/>
      <c r="GG39" s="314"/>
      <c r="GH39" s="314"/>
      <c r="GI39" s="314"/>
      <c r="GJ39" s="314"/>
      <c r="GK39" s="314"/>
      <c r="GL39" s="314"/>
      <c r="GM39" s="314"/>
      <c r="GN39" s="314"/>
      <c r="GO39" s="314"/>
      <c r="GP39" s="314"/>
      <c r="GQ39" s="314"/>
      <c r="GR39" s="314"/>
      <c r="GS39" s="314"/>
      <c r="GT39" s="314"/>
      <c r="GU39" s="314"/>
      <c r="GV39" s="314"/>
      <c r="GW39" s="314"/>
      <c r="GX39" s="314"/>
      <c r="GY39" s="314"/>
      <c r="GZ39" s="314"/>
      <c r="HA39" s="314"/>
      <c r="HB39" s="314"/>
      <c r="HC39" s="314"/>
      <c r="HD39" s="314"/>
      <c r="HE39" s="314"/>
      <c r="HF39" s="314"/>
      <c r="HG39" s="314"/>
      <c r="HH39" s="314"/>
      <c r="HI39" s="314"/>
      <c r="HJ39" s="314"/>
      <c r="HK39" s="314"/>
      <c r="HL39" s="314"/>
      <c r="HM39" s="314"/>
      <c r="HN39" s="314"/>
      <c r="HO39" s="314"/>
      <c r="HP39" s="314"/>
      <c r="HQ39" s="314"/>
      <c r="HR39" s="314"/>
      <c r="HS39" s="314"/>
      <c r="HT39" s="314"/>
      <c r="HU39" s="314"/>
      <c r="HV39" s="314"/>
      <c r="HW39" s="314"/>
      <c r="HX39" s="314"/>
      <c r="HY39" s="314"/>
      <c r="HZ39" s="314"/>
    </row>
    <row r="40" spans="1:234" ht="15">
      <c r="A40" s="294"/>
      <c r="B40" s="233"/>
      <c r="C40" s="390"/>
      <c r="D40" s="391"/>
      <c r="E40" s="38"/>
      <c r="F40" s="38"/>
      <c r="G40" s="89"/>
      <c r="H40" s="56"/>
      <c r="I40" s="56"/>
      <c r="J40" s="56"/>
      <c r="K40" s="56"/>
      <c r="L40" s="56"/>
      <c r="M40" s="324"/>
      <c r="N40" s="325"/>
      <c r="O40" s="320"/>
      <c r="P40" s="318"/>
      <c r="Q40" s="318"/>
      <c r="R40" s="366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</row>
    <row r="41" spans="1:234" ht="15">
      <c r="B41" s="53"/>
      <c r="C41" s="331"/>
      <c r="D41" s="250"/>
      <c r="E41" s="15"/>
      <c r="F41" s="15"/>
      <c r="G41" s="122"/>
      <c r="H41" s="56"/>
      <c r="I41" s="56"/>
      <c r="J41" s="56"/>
      <c r="K41" s="56"/>
      <c r="L41" s="56"/>
      <c r="M41" s="324"/>
      <c r="N41" s="325"/>
      <c r="O41" s="320"/>
      <c r="P41" s="318"/>
      <c r="Q41" s="318"/>
      <c r="R41" s="387"/>
    </row>
    <row r="42" spans="1:234" ht="15">
      <c r="B42" s="53"/>
      <c r="C42" s="331"/>
      <c r="D42" s="250"/>
      <c r="E42" s="15"/>
      <c r="F42" s="15"/>
      <c r="G42" s="122"/>
      <c r="H42" s="56"/>
      <c r="I42" s="56"/>
      <c r="J42" s="56"/>
      <c r="K42" s="56"/>
      <c r="L42" s="56"/>
      <c r="M42" s="324"/>
      <c r="N42" s="325"/>
      <c r="O42" s="320"/>
      <c r="P42" s="318"/>
      <c r="Q42" s="318"/>
      <c r="R42" s="387"/>
    </row>
    <row r="43" spans="1:234" ht="15">
      <c r="B43" s="53"/>
      <c r="C43" s="331"/>
      <c r="D43" s="250"/>
      <c r="E43" s="15"/>
      <c r="F43" s="15"/>
      <c r="G43" s="122"/>
      <c r="H43" s="56"/>
      <c r="I43" s="56"/>
      <c r="J43" s="56"/>
      <c r="K43" s="56"/>
      <c r="L43" s="56"/>
      <c r="M43" s="324"/>
      <c r="N43" s="325"/>
      <c r="O43" s="320"/>
      <c r="P43" s="318"/>
      <c r="Q43" s="318"/>
      <c r="R43" s="387"/>
    </row>
    <row r="44" spans="1:234" ht="15">
      <c r="B44" s="53"/>
      <c r="C44" s="331"/>
      <c r="D44" s="250"/>
      <c r="E44" s="15"/>
      <c r="F44" s="15"/>
      <c r="G44" s="122"/>
      <c r="H44" s="56"/>
      <c r="I44" s="56"/>
      <c r="J44" s="56"/>
      <c r="K44" s="56"/>
      <c r="L44" s="56"/>
      <c r="M44" s="324"/>
      <c r="N44" s="325"/>
      <c r="O44" s="320"/>
      <c r="P44" s="318"/>
      <c r="Q44" s="318"/>
      <c r="R44" s="387"/>
    </row>
    <row r="45" spans="1:234" ht="15">
      <c r="A45" s="294"/>
      <c r="B45" s="53"/>
      <c r="C45" s="331"/>
      <c r="D45" s="250"/>
      <c r="E45" s="15"/>
      <c r="F45" s="15"/>
      <c r="G45" s="122"/>
      <c r="H45" s="56"/>
      <c r="I45" s="56"/>
      <c r="J45" s="56"/>
      <c r="K45" s="56"/>
      <c r="L45" s="56"/>
      <c r="M45" s="324"/>
      <c r="N45" s="325"/>
      <c r="O45" s="320"/>
      <c r="P45" s="318"/>
      <c r="Q45" s="318"/>
      <c r="R45" s="366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</row>
    <row r="52" spans="3:11" ht="15">
      <c r="C52" s="13"/>
      <c r="D52" s="13"/>
      <c r="E52" s="62"/>
      <c r="F52" s="62"/>
      <c r="G52" s="62"/>
      <c r="H52" s="62"/>
      <c r="I52" s="62"/>
      <c r="J52" s="392"/>
      <c r="K52" s="392"/>
    </row>
    <row r="53" spans="3:11" ht="15">
      <c r="C53" s="13"/>
      <c r="D53" s="13"/>
      <c r="E53" s="62"/>
      <c r="F53" s="62"/>
      <c r="G53" s="62"/>
      <c r="H53" s="62"/>
      <c r="I53" s="62"/>
      <c r="J53" s="62"/>
      <c r="K53" s="62"/>
    </row>
    <row r="54" spans="3:11" ht="15">
      <c r="C54" s="13"/>
      <c r="D54" s="13"/>
      <c r="E54" s="62"/>
      <c r="F54" s="62"/>
      <c r="G54" s="62"/>
      <c r="H54" s="62"/>
      <c r="I54" s="62"/>
      <c r="J54" s="62"/>
      <c r="K54" s="62"/>
    </row>
    <row r="55" spans="3:11" ht="15">
      <c r="C55" s="13"/>
      <c r="D55" s="13"/>
      <c r="E55" s="13"/>
      <c r="F55" s="13"/>
      <c r="G55" s="62"/>
      <c r="H55" s="62"/>
      <c r="I55" s="62"/>
      <c r="J55" s="392"/>
      <c r="K55" s="392"/>
    </row>
    <row r="56" spans="3:11" ht="15">
      <c r="C56" s="29"/>
      <c r="D56" s="29"/>
      <c r="E56" s="29"/>
      <c r="F56" s="29"/>
      <c r="G56" s="29"/>
      <c r="H56" s="15"/>
      <c r="I56" s="28"/>
      <c r="J56" s="28"/>
      <c r="K56" s="28"/>
    </row>
  </sheetData>
  <autoFilter ref="A17:R17"/>
  <mergeCells count="12">
    <mergeCell ref="R13:R14"/>
    <mergeCell ref="A13:A14"/>
    <mergeCell ref="B13:B14"/>
    <mergeCell ref="C13:C14"/>
    <mergeCell ref="D13:D14"/>
    <mergeCell ref="E13:E14"/>
    <mergeCell ref="F13:F14"/>
    <mergeCell ref="G13:G14"/>
    <mergeCell ref="H13:N13"/>
    <mergeCell ref="O13:O14"/>
    <mergeCell ref="P13:P14"/>
    <mergeCell ref="Q13:Q14"/>
  </mergeCells>
  <conditionalFormatting sqref="K31:K32 K18:K29">
    <cfRule type="expression" dxfId="5" priority="1">
      <formula>K18=MAX($K$19:$K$33)</formula>
    </cfRule>
    <cfRule type="top10" dxfId="4" priority="2" rank="8"/>
  </conditionalFormatting>
  <conditionalFormatting sqref="K30">
    <cfRule type="expression" dxfId="3" priority="3">
      <formula>K30=MAX($K$19:$K$33)</formula>
    </cfRule>
    <cfRule type="top10" dxfId="2" priority="4" rank="8"/>
  </conditionalFormatting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AC62"/>
  <sheetViews>
    <sheetView zoomScaleNormal="100" workbookViewId="0">
      <selection activeCell="R55" sqref="R55"/>
    </sheetView>
  </sheetViews>
  <sheetFormatPr defaultColWidth="5.7109375" defaultRowHeight="12.75" outlineLevelCol="1"/>
  <cols>
    <col min="1" max="1" width="5.7109375" style="294" customWidth="1"/>
    <col min="2" max="2" width="6.140625" style="278" customWidth="1"/>
    <col min="3" max="3" width="21.7109375" style="367" customWidth="1"/>
    <col min="4" max="4" width="8.140625" style="368" customWidth="1"/>
    <col min="5" max="5" width="4.7109375" style="278" customWidth="1"/>
    <col min="6" max="6" width="6.7109375" style="278" customWidth="1"/>
    <col min="7" max="7" width="14.7109375" style="279" customWidth="1"/>
    <col min="8" max="10" width="7.7109375" style="278" customWidth="1"/>
    <col min="11" max="11" width="6.42578125" style="278" hidden="1" customWidth="1"/>
    <col min="12" max="15" width="7.7109375" style="278" customWidth="1"/>
    <col min="16" max="17" width="5.42578125" style="280" customWidth="1"/>
    <col min="18" max="18" width="23.7109375" style="280" customWidth="1"/>
    <col min="19" max="19" width="9.140625" style="283" customWidth="1"/>
    <col min="20" max="28" width="4.7109375" style="283" hidden="1" customWidth="1" outlineLevel="1"/>
    <col min="29" max="29" width="9.140625" style="283" customWidth="1" collapsed="1"/>
    <col min="30" max="194" width="9.140625" style="283" customWidth="1"/>
    <col min="195" max="195" width="3.5703125" style="283" customWidth="1"/>
    <col min="196" max="196" width="7.5703125" style="283" customWidth="1"/>
    <col min="197" max="197" width="26.140625" style="283" customWidth="1"/>
    <col min="198" max="198" width="3.28515625" style="283" customWidth="1"/>
    <col min="199" max="199" width="4.7109375" style="283" customWidth="1"/>
    <col min="200" max="200" width="11.7109375" style="283" customWidth="1"/>
    <col min="201" max="233" width="2" style="283" customWidth="1"/>
    <col min="234" max="235" width="2.7109375" style="283" customWidth="1"/>
    <col min="236" max="236" width="6.85546875" style="283" customWidth="1"/>
    <col min="237" max="237" width="3.7109375" style="283" customWidth="1"/>
    <col min="238" max="238" width="4.7109375" style="283" customWidth="1"/>
    <col min="239" max="239" width="27.7109375" style="283" customWidth="1"/>
    <col min="240" max="255" width="9.140625" style="283" customWidth="1"/>
    <col min="256" max="16384" width="5.7109375" style="283"/>
  </cols>
  <sheetData>
    <row r="1" spans="1:28" ht="15.95" customHeight="1">
      <c r="A1" s="118"/>
      <c r="B1" s="338"/>
      <c r="C1" s="339"/>
      <c r="D1" s="340"/>
      <c r="E1" s="338"/>
      <c r="F1" s="338"/>
      <c r="G1" s="341"/>
      <c r="H1" s="338"/>
      <c r="I1" s="338"/>
      <c r="J1" s="14" t="s">
        <v>6</v>
      </c>
      <c r="K1" s="14"/>
      <c r="L1" s="338"/>
      <c r="M1" s="338"/>
      <c r="N1" s="338"/>
      <c r="O1" s="338"/>
      <c r="P1" s="342"/>
      <c r="Q1" s="342"/>
      <c r="R1" s="342"/>
      <c r="T1" s="343">
        <v>0</v>
      </c>
      <c r="U1" s="343">
        <v>8.4</v>
      </c>
      <c r="V1" s="343">
        <v>9.4</v>
      </c>
      <c r="W1" s="343">
        <v>10.4</v>
      </c>
      <c r="X1" s="343">
        <v>12.4</v>
      </c>
      <c r="Y1" s="343">
        <v>14.4</v>
      </c>
      <c r="Z1" s="343">
        <v>16</v>
      </c>
      <c r="AA1" s="343" t="s">
        <v>913</v>
      </c>
      <c r="AB1" s="343" t="s">
        <v>913</v>
      </c>
    </row>
    <row r="2" spans="1:28" ht="15" customHeight="1">
      <c r="A2" s="118"/>
      <c r="B2" s="338"/>
      <c r="C2" s="339"/>
      <c r="D2" s="340"/>
      <c r="E2" s="338"/>
      <c r="F2" s="338"/>
      <c r="G2" s="341"/>
      <c r="H2" s="338"/>
      <c r="I2" s="14"/>
      <c r="J2" s="14" t="s">
        <v>7</v>
      </c>
      <c r="K2" s="14"/>
      <c r="L2" s="338"/>
      <c r="M2" s="338"/>
      <c r="N2" s="338"/>
      <c r="O2" s="338"/>
      <c r="P2" s="342"/>
      <c r="Q2" s="342"/>
      <c r="R2" s="342"/>
      <c r="T2" s="345" t="s">
        <v>17</v>
      </c>
      <c r="U2" s="345" t="s">
        <v>15</v>
      </c>
      <c r="V2" s="345" t="s">
        <v>14</v>
      </c>
      <c r="W2" s="345" t="s">
        <v>13</v>
      </c>
      <c r="X2" s="345" t="s">
        <v>12</v>
      </c>
      <c r="Y2" s="345" t="s">
        <v>11</v>
      </c>
      <c r="Z2" s="346" t="s">
        <v>10</v>
      </c>
      <c r="AA2" s="345" t="s">
        <v>9</v>
      </c>
      <c r="AB2" s="345" t="s">
        <v>8</v>
      </c>
    </row>
    <row r="3" spans="1:28" ht="15.75">
      <c r="A3" s="118"/>
      <c r="B3" s="338"/>
      <c r="C3" s="339"/>
      <c r="D3" s="340"/>
      <c r="E3" s="338"/>
      <c r="F3" s="338"/>
      <c r="G3" s="341"/>
      <c r="H3" s="338"/>
      <c r="I3" s="14"/>
      <c r="J3" s="14" t="s">
        <v>18</v>
      </c>
      <c r="K3" s="14"/>
      <c r="L3" s="338"/>
      <c r="M3" s="338"/>
      <c r="N3" s="338"/>
      <c r="O3" s="338"/>
      <c r="P3" s="342"/>
      <c r="Q3" s="342"/>
      <c r="R3" s="342"/>
    </row>
    <row r="4" spans="1:28" ht="15.75">
      <c r="A4" s="118"/>
      <c r="B4" s="338"/>
      <c r="C4" s="339"/>
      <c r="D4" s="340"/>
      <c r="E4" s="338"/>
      <c r="F4" s="338"/>
      <c r="G4" s="341"/>
      <c r="H4" s="338"/>
      <c r="I4" s="13"/>
      <c r="J4" s="14"/>
      <c r="K4" s="14"/>
      <c r="L4" s="338"/>
      <c r="M4" s="338"/>
      <c r="N4" s="338"/>
      <c r="O4" s="338"/>
      <c r="P4" s="342"/>
      <c r="Q4" s="342"/>
      <c r="R4" s="342"/>
    </row>
    <row r="5" spans="1:28" ht="15" customHeight="1">
      <c r="A5" s="118"/>
      <c r="B5" s="338"/>
      <c r="C5" s="339"/>
      <c r="D5" s="340"/>
      <c r="E5" s="338"/>
      <c r="F5" s="338"/>
      <c r="G5" s="341"/>
      <c r="H5" s="338"/>
      <c r="I5" s="13"/>
      <c r="J5" s="13"/>
      <c r="K5" s="13"/>
      <c r="L5" s="338"/>
      <c r="M5" s="338"/>
      <c r="N5" s="338"/>
      <c r="O5" s="338"/>
      <c r="P5" s="342"/>
      <c r="Q5" s="342"/>
      <c r="R5" s="342"/>
    </row>
    <row r="6" spans="1:28" ht="18.75">
      <c r="A6" s="118"/>
      <c r="B6" s="338"/>
      <c r="C6" s="339"/>
      <c r="D6" s="340"/>
      <c r="E6" s="338"/>
      <c r="F6" s="338"/>
      <c r="G6" s="341"/>
      <c r="H6" s="338"/>
      <c r="I6" s="14"/>
      <c r="J6" s="23" t="s">
        <v>19</v>
      </c>
      <c r="K6" s="23"/>
      <c r="L6" s="338"/>
      <c r="M6" s="338"/>
      <c r="N6" s="338"/>
      <c r="O6" s="338"/>
      <c r="P6" s="342"/>
      <c r="Q6" s="342"/>
      <c r="R6" s="342"/>
    </row>
    <row r="7" spans="1:28" ht="18.75">
      <c r="A7" s="118"/>
      <c r="B7" s="338"/>
      <c r="C7" s="339"/>
      <c r="D7" s="340"/>
      <c r="E7" s="338"/>
      <c r="F7" s="338"/>
      <c r="G7" s="341"/>
      <c r="H7" s="338"/>
      <c r="I7" s="14"/>
      <c r="J7" s="23" t="s">
        <v>20</v>
      </c>
      <c r="K7" s="23"/>
      <c r="L7" s="338"/>
      <c r="M7" s="338"/>
      <c r="N7" s="338"/>
      <c r="O7" s="338"/>
      <c r="P7" s="342"/>
      <c r="Q7" s="342"/>
      <c r="R7" s="342"/>
    </row>
    <row r="8" spans="1:28" ht="15" customHeight="1">
      <c r="A8" s="118"/>
      <c r="B8" s="338"/>
      <c r="C8" s="339"/>
      <c r="D8" s="340"/>
      <c r="E8" s="338"/>
      <c r="F8" s="338"/>
      <c r="G8" s="341"/>
      <c r="H8" s="338"/>
      <c r="I8" s="16"/>
      <c r="J8" s="16"/>
      <c r="K8" s="16"/>
      <c r="L8" s="338"/>
      <c r="M8" s="338"/>
      <c r="N8" s="338"/>
      <c r="O8" s="338"/>
      <c r="P8" s="342"/>
      <c r="Q8" s="342"/>
      <c r="R8" s="342"/>
    </row>
    <row r="9" spans="1:28" ht="20.25">
      <c r="A9" s="118"/>
      <c r="B9" s="338"/>
      <c r="C9" s="339"/>
      <c r="D9" s="340"/>
      <c r="E9" s="338"/>
      <c r="F9" s="338"/>
      <c r="G9" s="341"/>
      <c r="H9" s="338"/>
      <c r="I9" s="23"/>
      <c r="J9" s="187" t="s">
        <v>21</v>
      </c>
      <c r="K9" s="187"/>
      <c r="L9" s="338"/>
      <c r="M9" s="338"/>
      <c r="N9" s="338"/>
      <c r="O9" s="338"/>
      <c r="P9" s="342"/>
      <c r="Q9" s="342"/>
      <c r="R9" s="342"/>
    </row>
    <row r="10" spans="1:28" ht="15" customHeight="1">
      <c r="A10" s="118"/>
      <c r="B10" s="338"/>
      <c r="C10" s="339"/>
      <c r="D10" s="340"/>
      <c r="E10" s="338"/>
      <c r="F10" s="338"/>
      <c r="G10" s="341"/>
      <c r="H10" s="338"/>
      <c r="I10" s="23"/>
      <c r="J10" s="23"/>
      <c r="K10" s="23"/>
      <c r="L10" s="338"/>
      <c r="M10" s="338"/>
      <c r="N10" s="338"/>
      <c r="O10" s="338"/>
      <c r="P10" s="342"/>
      <c r="Q10" s="342"/>
      <c r="R10" s="342"/>
    </row>
    <row r="11" spans="1:28" s="291" customFormat="1" ht="20.25">
      <c r="A11" s="15"/>
      <c r="B11" s="13"/>
      <c r="C11" s="29"/>
      <c r="D11" s="171"/>
      <c r="E11" s="13"/>
      <c r="F11" s="13"/>
      <c r="G11" s="13"/>
      <c r="H11" s="14"/>
      <c r="I11" s="14"/>
      <c r="J11" s="86" t="s">
        <v>4</v>
      </c>
      <c r="K11" s="86"/>
      <c r="L11" s="13"/>
      <c r="M11" s="13"/>
      <c r="N11" s="13"/>
      <c r="O11" s="13"/>
      <c r="P11" s="347"/>
      <c r="Q11" s="347"/>
      <c r="R11" s="348"/>
    </row>
    <row r="12" spans="1:28" s="291" customFormat="1" ht="20.25">
      <c r="A12" s="15"/>
      <c r="B12" s="13"/>
      <c r="C12" s="29"/>
      <c r="D12" s="171"/>
      <c r="E12" s="13"/>
      <c r="F12" s="13"/>
      <c r="G12" s="13"/>
      <c r="H12" s="14"/>
      <c r="I12" s="14"/>
      <c r="J12" s="86"/>
      <c r="K12" s="86"/>
      <c r="L12" s="13"/>
      <c r="M12" s="13"/>
      <c r="N12" s="13"/>
      <c r="O12" s="13"/>
      <c r="P12" s="347"/>
      <c r="Q12" s="347"/>
      <c r="R12" s="348"/>
    </row>
    <row r="13" spans="1:28" ht="18" customHeight="1">
      <c r="A13" s="28" t="s">
        <v>901</v>
      </c>
      <c r="B13" s="349"/>
      <c r="C13" s="29"/>
      <c r="D13" s="171"/>
      <c r="E13" s="119"/>
      <c r="F13" s="119"/>
      <c r="G13" s="351"/>
      <c r="H13" s="119"/>
      <c r="I13" s="119"/>
      <c r="J13" s="119"/>
      <c r="K13" s="119"/>
      <c r="L13" s="352"/>
      <c r="M13" s="352"/>
      <c r="N13" s="352"/>
      <c r="O13" s="352"/>
      <c r="P13" s="100"/>
      <c r="Q13" s="100"/>
      <c r="R13" s="30" t="s">
        <v>24</v>
      </c>
    </row>
    <row r="14" spans="1:28" ht="3.75" customHeight="1">
      <c r="A14" s="353"/>
      <c r="B14" s="354"/>
      <c r="C14" s="355"/>
      <c r="D14" s="356"/>
      <c r="E14" s="296"/>
      <c r="F14" s="296"/>
      <c r="G14" s="295"/>
      <c r="H14" s="296"/>
      <c r="I14" s="296"/>
      <c r="J14" s="357"/>
      <c r="K14" s="357"/>
      <c r="L14" s="297"/>
      <c r="M14" s="297"/>
      <c r="N14" s="297"/>
      <c r="O14" s="297"/>
      <c r="P14" s="358"/>
      <c r="Q14" s="358"/>
    </row>
    <row r="15" spans="1:28" s="300" customFormat="1" ht="18" customHeight="1">
      <c r="A15" s="575" t="s">
        <v>25</v>
      </c>
      <c r="B15" s="577" t="s">
        <v>902</v>
      </c>
      <c r="C15" s="577" t="s">
        <v>850</v>
      </c>
      <c r="D15" s="598" t="s">
        <v>29</v>
      </c>
      <c r="E15" s="590" t="s">
        <v>34</v>
      </c>
      <c r="F15" s="564" t="s">
        <v>31</v>
      </c>
      <c r="G15" s="592" t="s">
        <v>32</v>
      </c>
      <c r="H15" s="572" t="s">
        <v>904</v>
      </c>
      <c r="I15" s="582"/>
      <c r="J15" s="582"/>
      <c r="K15" s="582"/>
      <c r="L15" s="582"/>
      <c r="M15" s="582"/>
      <c r="N15" s="583"/>
      <c r="O15" s="575" t="s">
        <v>905</v>
      </c>
      <c r="P15" s="588" t="s">
        <v>34</v>
      </c>
      <c r="Q15" s="595" t="s">
        <v>925</v>
      </c>
      <c r="R15" s="577" t="s">
        <v>36</v>
      </c>
    </row>
    <row r="16" spans="1:28" s="300" customFormat="1" ht="15.75" customHeight="1">
      <c r="A16" s="587"/>
      <c r="B16" s="586"/>
      <c r="C16" s="586"/>
      <c r="D16" s="599"/>
      <c r="E16" s="641"/>
      <c r="F16" s="642"/>
      <c r="G16" s="593"/>
      <c r="H16" s="301">
        <v>1</v>
      </c>
      <c r="I16" s="301">
        <v>2</v>
      </c>
      <c r="J16" s="301">
        <v>3</v>
      </c>
      <c r="K16" s="301"/>
      <c r="L16" s="301">
        <v>4</v>
      </c>
      <c r="M16" s="301">
        <v>5</v>
      </c>
      <c r="N16" s="301">
        <v>6</v>
      </c>
      <c r="O16" s="587"/>
      <c r="P16" s="589"/>
      <c r="Q16" s="606"/>
      <c r="R16" s="586"/>
    </row>
    <row r="17" spans="1:19" s="309" customFormat="1" ht="6" customHeight="1">
      <c r="A17" s="393"/>
      <c r="B17" s="303"/>
      <c r="C17" s="360"/>
      <c r="D17" s="361"/>
      <c r="E17" s="303"/>
      <c r="F17" s="303"/>
      <c r="G17" s="303"/>
      <c r="H17" s="305"/>
      <c r="I17" s="305"/>
      <c r="J17" s="305"/>
      <c r="K17" s="305"/>
      <c r="L17" s="305"/>
      <c r="M17" s="306"/>
      <c r="N17" s="306"/>
      <c r="O17" s="303"/>
      <c r="P17" s="307"/>
      <c r="Q17" s="307"/>
      <c r="R17" s="308"/>
    </row>
    <row r="18" spans="1:19" ht="15">
      <c r="A18" s="43"/>
      <c r="B18" s="44"/>
      <c r="C18" s="44" t="s">
        <v>24</v>
      </c>
      <c r="D18" s="362"/>
      <c r="E18" s="44"/>
      <c r="F18" s="44"/>
      <c r="G18" s="46"/>
      <c r="H18" s="363"/>
      <c r="I18" s="47" t="s">
        <v>876</v>
      </c>
      <c r="J18" s="105" t="s">
        <v>1007</v>
      </c>
      <c r="K18" s="105"/>
      <c r="L18" s="44"/>
      <c r="M18" s="50"/>
      <c r="N18" s="310"/>
      <c r="O18" s="311"/>
      <c r="P18" s="312"/>
      <c r="Q18" s="312"/>
      <c r="R18" s="313" t="s">
        <v>1008</v>
      </c>
    </row>
    <row r="19" spans="1:19" ht="8.1" customHeight="1">
      <c r="A19" s="53"/>
      <c r="B19" s="53"/>
      <c r="C19" s="53"/>
      <c r="D19" s="274"/>
      <c r="E19" s="53"/>
      <c r="F19" s="53"/>
      <c r="G19" s="55"/>
      <c r="H19" s="96"/>
      <c r="I19" s="96"/>
      <c r="J19" s="98"/>
      <c r="K19" s="98"/>
      <c r="L19" s="53"/>
      <c r="M19" s="57"/>
      <c r="N19" s="135"/>
      <c r="O19" s="315"/>
      <c r="P19" s="316"/>
      <c r="Q19" s="316"/>
      <c r="R19" s="317"/>
    </row>
    <row r="20" spans="1:19" ht="15.95" customHeight="1">
      <c r="A20" s="318">
        <v>1</v>
      </c>
      <c r="B20" s="53">
        <v>408</v>
      </c>
      <c r="C20" s="394" t="s">
        <v>1009</v>
      </c>
      <c r="D20" s="156">
        <v>36814</v>
      </c>
      <c r="E20" s="395" t="s">
        <v>10</v>
      </c>
      <c r="F20" s="395">
        <v>358</v>
      </c>
      <c r="G20" s="155" t="s">
        <v>99</v>
      </c>
      <c r="H20" s="324">
        <v>15.45</v>
      </c>
      <c r="I20" s="325" t="s">
        <v>854</v>
      </c>
      <c r="J20" s="325" t="s">
        <v>854</v>
      </c>
      <c r="K20" s="320">
        <f t="shared" ref="K20:K39" si="0">MAX(G20:J20)</f>
        <v>15.45</v>
      </c>
      <c r="L20" s="325" t="s">
        <v>854</v>
      </c>
      <c r="M20" s="325" t="s">
        <v>854</v>
      </c>
      <c r="N20" s="325">
        <v>15.36</v>
      </c>
      <c r="O20" s="320">
        <f t="shared" ref="O20:O38" si="1">MAX(H20,I20,J20,L20,M20,N20)</f>
        <v>15.45</v>
      </c>
      <c r="P20" s="318" t="str">
        <f t="shared" ref="P20:P38" si="2">LOOKUP(O20,$T$1:$AB$1,$T$2:$AB$2)</f>
        <v>I</v>
      </c>
      <c r="Q20" s="318" t="s">
        <v>50</v>
      </c>
      <c r="R20" s="366" t="s">
        <v>1010</v>
      </c>
    </row>
    <row r="21" spans="1:19" ht="15.95" customHeight="1">
      <c r="A21" s="318">
        <v>2</v>
      </c>
      <c r="B21" s="15">
        <v>977</v>
      </c>
      <c r="C21" s="396" t="s">
        <v>1011</v>
      </c>
      <c r="D21" s="61">
        <v>36972</v>
      </c>
      <c r="E21" s="397" t="s">
        <v>12</v>
      </c>
      <c r="F21" s="397">
        <v>329</v>
      </c>
      <c r="G21" s="68" t="s">
        <v>44</v>
      </c>
      <c r="H21" s="324">
        <v>14.45</v>
      </c>
      <c r="I21" s="325" t="s">
        <v>854</v>
      </c>
      <c r="J21" s="325" t="s">
        <v>854</v>
      </c>
      <c r="K21" s="320">
        <f t="shared" si="0"/>
        <v>14.45</v>
      </c>
      <c r="L21" s="320" t="s">
        <v>854</v>
      </c>
      <c r="M21" s="320">
        <v>13.95</v>
      </c>
      <c r="N21" s="320">
        <v>14.49</v>
      </c>
      <c r="O21" s="320">
        <f t="shared" si="1"/>
        <v>14.49</v>
      </c>
      <c r="P21" s="318" t="str">
        <f t="shared" si="2"/>
        <v>I</v>
      </c>
      <c r="Q21" s="132" t="s">
        <v>50</v>
      </c>
      <c r="R21" s="124" t="s">
        <v>1012</v>
      </c>
    </row>
    <row r="22" spans="1:19" ht="15.95" customHeight="1">
      <c r="A22" s="318">
        <v>3</v>
      </c>
      <c r="B22" s="53">
        <v>819</v>
      </c>
      <c r="C22" s="394" t="s">
        <v>1013</v>
      </c>
      <c r="D22" s="156">
        <v>37020</v>
      </c>
      <c r="E22" s="395" t="s">
        <v>12</v>
      </c>
      <c r="F22" s="395">
        <v>349</v>
      </c>
      <c r="G22" s="155" t="s">
        <v>114</v>
      </c>
      <c r="H22" s="324">
        <v>12.21</v>
      </c>
      <c r="I22" s="325">
        <v>12.32</v>
      </c>
      <c r="J22" s="325">
        <v>13.43</v>
      </c>
      <c r="K22" s="320">
        <f t="shared" si="0"/>
        <v>13.43</v>
      </c>
      <c r="L22" s="325">
        <v>12.79</v>
      </c>
      <c r="M22" s="325" t="s">
        <v>854</v>
      </c>
      <c r="N22" s="325">
        <v>13.13</v>
      </c>
      <c r="O22" s="320">
        <f t="shared" si="1"/>
        <v>13.43</v>
      </c>
      <c r="P22" s="318" t="str">
        <f t="shared" si="2"/>
        <v>II</v>
      </c>
      <c r="Q22" s="132" t="s">
        <v>50</v>
      </c>
      <c r="R22" s="366" t="s">
        <v>1014</v>
      </c>
    </row>
    <row r="23" spans="1:19" ht="15.95" customHeight="1">
      <c r="A23" s="318">
        <v>4</v>
      </c>
      <c r="B23" s="53">
        <v>994</v>
      </c>
      <c r="C23" s="394" t="s">
        <v>1015</v>
      </c>
      <c r="D23" s="156">
        <v>37607</v>
      </c>
      <c r="E23" s="395" t="s">
        <v>13</v>
      </c>
      <c r="F23" s="395">
        <v>329</v>
      </c>
      <c r="G23" s="155" t="s">
        <v>44</v>
      </c>
      <c r="H23" s="324" t="s">
        <v>854</v>
      </c>
      <c r="I23" s="325">
        <v>10.63</v>
      </c>
      <c r="J23" s="325">
        <v>10.78</v>
      </c>
      <c r="K23" s="320">
        <f t="shared" si="0"/>
        <v>10.78</v>
      </c>
      <c r="L23" s="325">
        <v>10.83</v>
      </c>
      <c r="M23" s="325">
        <v>11.18</v>
      </c>
      <c r="N23" s="325" t="s">
        <v>854</v>
      </c>
      <c r="O23" s="320">
        <f t="shared" si="1"/>
        <v>11.18</v>
      </c>
      <c r="P23" s="318" t="str">
        <f t="shared" si="2"/>
        <v>III</v>
      </c>
      <c r="Q23" s="132">
        <v>488</v>
      </c>
      <c r="R23" s="366" t="s">
        <v>1016</v>
      </c>
    </row>
    <row r="24" spans="1:19" ht="15.95" customHeight="1">
      <c r="A24" s="318">
        <v>5</v>
      </c>
      <c r="B24" s="53">
        <v>756</v>
      </c>
      <c r="C24" s="394" t="s">
        <v>820</v>
      </c>
      <c r="D24" s="156">
        <v>36933</v>
      </c>
      <c r="E24" s="395" t="s">
        <v>13</v>
      </c>
      <c r="F24" s="395">
        <v>500</v>
      </c>
      <c r="G24" s="155" t="s">
        <v>96</v>
      </c>
      <c r="H24" s="324">
        <v>10.41</v>
      </c>
      <c r="I24" s="325" t="s">
        <v>854</v>
      </c>
      <c r="J24" s="325">
        <v>10.72</v>
      </c>
      <c r="K24" s="320">
        <f t="shared" si="0"/>
        <v>10.72</v>
      </c>
      <c r="L24" s="325">
        <v>9.8800000000000008</v>
      </c>
      <c r="M24" s="325" t="s">
        <v>854</v>
      </c>
      <c r="N24" s="325" t="s">
        <v>854</v>
      </c>
      <c r="O24" s="320">
        <f t="shared" si="1"/>
        <v>10.72</v>
      </c>
      <c r="P24" s="318" t="str">
        <f t="shared" si="2"/>
        <v>III</v>
      </c>
      <c r="Q24" s="132">
        <v>457</v>
      </c>
      <c r="R24" s="366" t="s">
        <v>110</v>
      </c>
    </row>
    <row r="25" spans="1:19" ht="15.95" customHeight="1">
      <c r="A25" s="318">
        <v>6</v>
      </c>
      <c r="B25" s="53">
        <v>259</v>
      </c>
      <c r="C25" s="394" t="s">
        <v>1017</v>
      </c>
      <c r="D25" s="156">
        <v>37432</v>
      </c>
      <c r="E25" s="53" t="s">
        <v>14</v>
      </c>
      <c r="F25" s="53">
        <v>89</v>
      </c>
      <c r="G25" s="155" t="s">
        <v>62</v>
      </c>
      <c r="H25" s="324">
        <v>10.220000000000001</v>
      </c>
      <c r="I25" s="325">
        <v>9.76</v>
      </c>
      <c r="J25" s="325">
        <v>9.59</v>
      </c>
      <c r="K25" s="320">
        <f t="shared" si="0"/>
        <v>10.220000000000001</v>
      </c>
      <c r="L25" s="325">
        <v>9.69</v>
      </c>
      <c r="M25" s="325" t="s">
        <v>854</v>
      </c>
      <c r="N25" s="325">
        <v>9.8800000000000008</v>
      </c>
      <c r="O25" s="320">
        <f t="shared" si="1"/>
        <v>10.220000000000001</v>
      </c>
      <c r="P25" s="318" t="str">
        <f t="shared" si="2"/>
        <v>1юн</v>
      </c>
      <c r="Q25" s="132" t="s">
        <v>50</v>
      </c>
      <c r="R25" s="366" t="s">
        <v>224</v>
      </c>
    </row>
    <row r="26" spans="1:19" ht="15.95" customHeight="1">
      <c r="A26" s="318">
        <v>7</v>
      </c>
      <c r="B26" s="53">
        <v>282</v>
      </c>
      <c r="C26" s="394" t="s">
        <v>899</v>
      </c>
      <c r="D26" s="156">
        <v>36950</v>
      </c>
      <c r="E26" s="395" t="s">
        <v>12</v>
      </c>
      <c r="F26" s="395">
        <v>332</v>
      </c>
      <c r="G26" s="155" t="s">
        <v>44</v>
      </c>
      <c r="H26" s="324">
        <v>10.15</v>
      </c>
      <c r="I26" s="325" t="s">
        <v>854</v>
      </c>
      <c r="J26" s="325" t="s">
        <v>854</v>
      </c>
      <c r="K26" s="320">
        <f t="shared" si="0"/>
        <v>10.15</v>
      </c>
      <c r="L26" s="325" t="s">
        <v>854</v>
      </c>
      <c r="M26" s="325">
        <v>9.91</v>
      </c>
      <c r="N26" s="325" t="s">
        <v>854</v>
      </c>
      <c r="O26" s="320">
        <f t="shared" si="1"/>
        <v>10.15</v>
      </c>
      <c r="P26" s="318" t="str">
        <f t="shared" si="2"/>
        <v>1юн</v>
      </c>
      <c r="Q26" s="132" t="s">
        <v>50</v>
      </c>
      <c r="R26" s="366" t="s">
        <v>900</v>
      </c>
    </row>
    <row r="27" spans="1:19" ht="15.95" customHeight="1">
      <c r="A27" s="318">
        <v>8</v>
      </c>
      <c r="B27" s="53">
        <v>825</v>
      </c>
      <c r="C27" s="394" t="s">
        <v>1018</v>
      </c>
      <c r="D27" s="156">
        <v>36633</v>
      </c>
      <c r="E27" s="395" t="s">
        <v>17</v>
      </c>
      <c r="F27" s="395">
        <v>562</v>
      </c>
      <c r="G27" s="155" t="s">
        <v>114</v>
      </c>
      <c r="H27" s="324">
        <v>10.07</v>
      </c>
      <c r="I27" s="325">
        <v>8.5399999999999991</v>
      </c>
      <c r="J27" s="325">
        <v>8.9499999999999993</v>
      </c>
      <c r="K27" s="320">
        <f t="shared" si="0"/>
        <v>10.07</v>
      </c>
      <c r="L27" s="325">
        <v>10.119999999999999</v>
      </c>
      <c r="M27" s="325">
        <v>10.01</v>
      </c>
      <c r="N27" s="325">
        <v>10</v>
      </c>
      <c r="O27" s="320">
        <f t="shared" si="1"/>
        <v>10.119999999999999</v>
      </c>
      <c r="P27" s="318" t="str">
        <f t="shared" si="2"/>
        <v>1юн</v>
      </c>
      <c r="Q27" s="132">
        <v>418</v>
      </c>
      <c r="R27" s="366" t="s">
        <v>785</v>
      </c>
    </row>
    <row r="28" spans="1:19" ht="15.95" customHeight="1">
      <c r="A28" s="318">
        <v>9</v>
      </c>
      <c r="B28" s="53">
        <v>236</v>
      </c>
      <c r="C28" s="394" t="s">
        <v>1019</v>
      </c>
      <c r="D28" s="156">
        <v>37791</v>
      </c>
      <c r="E28" s="395" t="s">
        <v>14</v>
      </c>
      <c r="F28" s="395">
        <v>46</v>
      </c>
      <c r="G28" s="155" t="s">
        <v>83</v>
      </c>
      <c r="H28" s="324">
        <v>9.82</v>
      </c>
      <c r="I28" s="325" t="s">
        <v>854</v>
      </c>
      <c r="J28" s="325">
        <v>9.94</v>
      </c>
      <c r="K28" s="320">
        <f t="shared" si="0"/>
        <v>9.94</v>
      </c>
      <c r="L28" s="325"/>
      <c r="M28" s="325"/>
      <c r="N28" s="325"/>
      <c r="O28" s="320">
        <f t="shared" si="1"/>
        <v>9.94</v>
      </c>
      <c r="P28" s="318" t="str">
        <f t="shared" si="2"/>
        <v>1юн</v>
      </c>
      <c r="Q28" s="132" t="s">
        <v>50</v>
      </c>
      <c r="R28" s="366" t="s">
        <v>224</v>
      </c>
    </row>
    <row r="29" spans="1:19" ht="15.95" customHeight="1">
      <c r="A29" s="318">
        <v>10</v>
      </c>
      <c r="B29" s="53">
        <v>652</v>
      </c>
      <c r="C29" s="394" t="s">
        <v>887</v>
      </c>
      <c r="D29" s="156">
        <v>36848</v>
      </c>
      <c r="E29" s="395" t="s">
        <v>13</v>
      </c>
      <c r="F29" s="395">
        <v>641</v>
      </c>
      <c r="G29" s="155" t="s">
        <v>44</v>
      </c>
      <c r="H29" s="324">
        <v>9.74</v>
      </c>
      <c r="I29" s="325">
        <v>9.68</v>
      </c>
      <c r="J29" s="325">
        <v>9.6300000000000008</v>
      </c>
      <c r="K29" s="320">
        <f t="shared" si="0"/>
        <v>9.74</v>
      </c>
      <c r="L29" s="325"/>
      <c r="M29" s="325"/>
      <c r="N29" s="325"/>
      <c r="O29" s="320">
        <f t="shared" si="1"/>
        <v>9.74</v>
      </c>
      <c r="P29" s="318" t="str">
        <f t="shared" si="2"/>
        <v>1юн</v>
      </c>
      <c r="Q29" s="132">
        <v>393</v>
      </c>
      <c r="R29" s="366" t="s">
        <v>176</v>
      </c>
    </row>
    <row r="30" spans="1:19" ht="15.95" customHeight="1">
      <c r="A30" s="318">
        <v>11</v>
      </c>
      <c r="B30" s="53">
        <v>74</v>
      </c>
      <c r="C30" s="394" t="s">
        <v>1020</v>
      </c>
      <c r="D30" s="156">
        <v>36951</v>
      </c>
      <c r="E30" s="395" t="s">
        <v>16</v>
      </c>
      <c r="F30" s="395">
        <v>517</v>
      </c>
      <c r="G30" s="155" t="s">
        <v>68</v>
      </c>
      <c r="H30" s="324" t="s">
        <v>854</v>
      </c>
      <c r="I30" s="325">
        <v>8.69</v>
      </c>
      <c r="J30" s="325">
        <v>9.7100000000000009</v>
      </c>
      <c r="K30" s="320">
        <f t="shared" si="0"/>
        <v>9.7100000000000009</v>
      </c>
      <c r="L30" s="325"/>
      <c r="M30" s="325"/>
      <c r="N30" s="325"/>
      <c r="O30" s="320">
        <f t="shared" si="1"/>
        <v>9.7100000000000009</v>
      </c>
      <c r="P30" s="318" t="str">
        <f t="shared" si="2"/>
        <v>1юн</v>
      </c>
      <c r="Q30" s="132">
        <v>391</v>
      </c>
      <c r="R30" s="366" t="s">
        <v>182</v>
      </c>
    </row>
    <row r="31" spans="1:19" ht="15.95" customHeight="1">
      <c r="A31" s="318">
        <v>12</v>
      </c>
      <c r="B31" s="53">
        <v>990</v>
      </c>
      <c r="C31" s="394" t="s">
        <v>1021</v>
      </c>
      <c r="D31" s="156">
        <v>37902</v>
      </c>
      <c r="E31" s="395" t="s">
        <v>930</v>
      </c>
      <c r="F31" s="395">
        <v>329</v>
      </c>
      <c r="G31" s="155" t="s">
        <v>44</v>
      </c>
      <c r="H31" s="324">
        <v>9.61</v>
      </c>
      <c r="I31" s="325">
        <v>9.2799999999999994</v>
      </c>
      <c r="J31" s="325" t="s">
        <v>854</v>
      </c>
      <c r="K31" s="320">
        <f t="shared" si="0"/>
        <v>9.61</v>
      </c>
      <c r="L31" s="325"/>
      <c r="M31" s="325"/>
      <c r="N31" s="325"/>
      <c r="O31" s="320">
        <f t="shared" si="1"/>
        <v>9.61</v>
      </c>
      <c r="P31" s="318" t="str">
        <f t="shared" si="2"/>
        <v>1юн</v>
      </c>
      <c r="Q31" s="132">
        <v>384</v>
      </c>
      <c r="R31" s="366" t="s">
        <v>1022</v>
      </c>
    </row>
    <row r="32" spans="1:19" ht="15.95" customHeight="1">
      <c r="A32" s="318">
        <v>13</v>
      </c>
      <c r="B32" s="53">
        <v>13</v>
      </c>
      <c r="C32" s="394" t="s">
        <v>839</v>
      </c>
      <c r="D32" s="156">
        <v>36545</v>
      </c>
      <c r="E32" s="395" t="s">
        <v>17</v>
      </c>
      <c r="F32" s="395">
        <v>303</v>
      </c>
      <c r="G32" s="155" t="s">
        <v>54</v>
      </c>
      <c r="H32" s="324">
        <v>8.8800000000000008</v>
      </c>
      <c r="I32" s="325" t="s">
        <v>854</v>
      </c>
      <c r="J32" s="325">
        <v>9.17</v>
      </c>
      <c r="K32" s="320">
        <f t="shared" si="0"/>
        <v>9.17</v>
      </c>
      <c r="L32" s="325"/>
      <c r="M32" s="325"/>
      <c r="N32" s="325"/>
      <c r="O32" s="320">
        <f t="shared" si="1"/>
        <v>9.17</v>
      </c>
      <c r="P32" s="318" t="str">
        <f t="shared" si="2"/>
        <v>2юн</v>
      </c>
      <c r="Q32" s="132">
        <v>355</v>
      </c>
      <c r="R32" s="366" t="s">
        <v>206</v>
      </c>
      <c r="S32" s="318"/>
    </row>
    <row r="33" spans="1:18" ht="15.95" customHeight="1">
      <c r="A33" s="318">
        <v>14</v>
      </c>
      <c r="B33" s="53">
        <v>499</v>
      </c>
      <c r="C33" s="394" t="s">
        <v>702</v>
      </c>
      <c r="D33" s="156">
        <v>36818</v>
      </c>
      <c r="E33" s="395" t="s">
        <v>17</v>
      </c>
      <c r="F33" s="395">
        <v>230</v>
      </c>
      <c r="G33" s="155" t="s">
        <v>54</v>
      </c>
      <c r="H33" s="324">
        <v>8.17</v>
      </c>
      <c r="I33" s="325">
        <v>9.1300000000000008</v>
      </c>
      <c r="J33" s="325" t="s">
        <v>854</v>
      </c>
      <c r="K33" s="320">
        <f t="shared" si="0"/>
        <v>9.1300000000000008</v>
      </c>
      <c r="L33" s="325"/>
      <c r="M33" s="325"/>
      <c r="N33" s="325"/>
      <c r="O33" s="320">
        <f t="shared" si="1"/>
        <v>9.1300000000000008</v>
      </c>
      <c r="P33" s="318" t="str">
        <f t="shared" si="2"/>
        <v>2юн</v>
      </c>
      <c r="Q33" s="132">
        <v>353</v>
      </c>
      <c r="R33" s="366" t="s">
        <v>59</v>
      </c>
    </row>
    <row r="34" spans="1:18" ht="15.95" customHeight="1">
      <c r="A34" s="318">
        <v>15</v>
      </c>
      <c r="B34" s="53">
        <v>262</v>
      </c>
      <c r="C34" s="394" t="s">
        <v>1023</v>
      </c>
      <c r="D34" s="156">
        <v>37682</v>
      </c>
      <c r="E34" s="395" t="s">
        <v>15</v>
      </c>
      <c r="F34" s="395">
        <v>517</v>
      </c>
      <c r="G34" s="155" t="s">
        <v>68</v>
      </c>
      <c r="H34" s="398">
        <v>9.1</v>
      </c>
      <c r="I34" s="399">
        <v>8.1300000000000008</v>
      </c>
      <c r="J34" s="399">
        <v>9.11</v>
      </c>
      <c r="K34" s="320">
        <f t="shared" si="0"/>
        <v>9.11</v>
      </c>
      <c r="L34" s="325"/>
      <c r="M34" s="325"/>
      <c r="N34" s="325"/>
      <c r="O34" s="320">
        <f t="shared" si="1"/>
        <v>9.11</v>
      </c>
      <c r="P34" s="318" t="str">
        <f t="shared" si="2"/>
        <v>2юн</v>
      </c>
      <c r="Q34" s="132">
        <v>351</v>
      </c>
      <c r="R34" s="366" t="s">
        <v>224</v>
      </c>
    </row>
    <row r="35" spans="1:18" ht="15.95" customHeight="1">
      <c r="A35" s="318">
        <v>16</v>
      </c>
      <c r="B35" s="53">
        <v>897</v>
      </c>
      <c r="C35" s="394" t="s">
        <v>1024</v>
      </c>
      <c r="D35" s="156">
        <v>36545</v>
      </c>
      <c r="E35" s="395" t="s">
        <v>17</v>
      </c>
      <c r="F35" s="395">
        <v>562</v>
      </c>
      <c r="G35" s="155" t="s">
        <v>114</v>
      </c>
      <c r="H35" s="324">
        <v>9.07</v>
      </c>
      <c r="I35" s="325" t="s">
        <v>854</v>
      </c>
      <c r="J35" s="325">
        <v>8.32</v>
      </c>
      <c r="K35" s="320">
        <f t="shared" si="0"/>
        <v>9.07</v>
      </c>
      <c r="L35" s="325"/>
      <c r="M35" s="325"/>
      <c r="N35" s="325"/>
      <c r="O35" s="320">
        <f t="shared" si="1"/>
        <v>9.07</v>
      </c>
      <c r="P35" s="318" t="str">
        <f t="shared" si="2"/>
        <v>2юн</v>
      </c>
      <c r="Q35" s="132">
        <v>349</v>
      </c>
      <c r="R35" s="366" t="s">
        <v>115</v>
      </c>
    </row>
    <row r="36" spans="1:18" ht="15.95" customHeight="1">
      <c r="A36" s="318">
        <v>17</v>
      </c>
      <c r="B36" s="53">
        <v>918</v>
      </c>
      <c r="C36" s="394" t="s">
        <v>1025</v>
      </c>
      <c r="D36" s="156">
        <v>37749</v>
      </c>
      <c r="E36" s="395" t="s">
        <v>14</v>
      </c>
      <c r="F36" s="395">
        <v>341</v>
      </c>
      <c r="G36" s="155" t="s">
        <v>44</v>
      </c>
      <c r="H36" s="324">
        <v>8.4600000000000009</v>
      </c>
      <c r="I36" s="325">
        <v>8.77</v>
      </c>
      <c r="J36" s="325">
        <v>8.74</v>
      </c>
      <c r="K36" s="320">
        <f t="shared" si="0"/>
        <v>8.77</v>
      </c>
      <c r="L36" s="325"/>
      <c r="M36" s="325"/>
      <c r="N36" s="325"/>
      <c r="O36" s="320">
        <f t="shared" si="1"/>
        <v>8.77</v>
      </c>
      <c r="P36" s="318" t="str">
        <f t="shared" si="2"/>
        <v>2юн</v>
      </c>
      <c r="Q36" s="132">
        <v>329</v>
      </c>
      <c r="R36" s="366" t="s">
        <v>86</v>
      </c>
    </row>
    <row r="37" spans="1:18" ht="15.95" customHeight="1">
      <c r="A37" s="318">
        <v>18</v>
      </c>
      <c r="B37" s="129">
        <v>775</v>
      </c>
      <c r="C37" s="400" t="s">
        <v>1026</v>
      </c>
      <c r="D37" s="70">
        <v>37113</v>
      </c>
      <c r="E37" s="53" t="s">
        <v>13</v>
      </c>
      <c r="F37" s="53">
        <v>335</v>
      </c>
      <c r="G37" s="99" t="s">
        <v>96</v>
      </c>
      <c r="H37" s="324" t="s">
        <v>854</v>
      </c>
      <c r="I37" s="325">
        <v>6.9</v>
      </c>
      <c r="J37" s="325" t="s">
        <v>854</v>
      </c>
      <c r="K37" s="320">
        <f t="shared" si="0"/>
        <v>6.9</v>
      </c>
      <c r="L37" s="325"/>
      <c r="M37" s="325"/>
      <c r="N37" s="325"/>
      <c r="O37" s="320">
        <f t="shared" si="1"/>
        <v>6.9</v>
      </c>
      <c r="P37" s="318" t="str">
        <f t="shared" si="2"/>
        <v>б/р</v>
      </c>
      <c r="Q37" s="132">
        <v>209</v>
      </c>
      <c r="R37" s="366" t="s">
        <v>166</v>
      </c>
    </row>
    <row r="38" spans="1:18" ht="15.95" customHeight="1">
      <c r="A38" s="318">
        <v>19</v>
      </c>
      <c r="B38" s="53">
        <v>775</v>
      </c>
      <c r="C38" s="394" t="s">
        <v>213</v>
      </c>
      <c r="D38" s="156">
        <v>36806</v>
      </c>
      <c r="E38" s="395" t="s">
        <v>13</v>
      </c>
      <c r="F38" s="395">
        <v>335</v>
      </c>
      <c r="G38" s="155" t="s">
        <v>96</v>
      </c>
      <c r="H38" s="324">
        <v>6.15</v>
      </c>
      <c r="I38" s="325">
        <v>5.54</v>
      </c>
      <c r="J38" s="325">
        <v>5.89</v>
      </c>
      <c r="K38" s="320">
        <f t="shared" si="0"/>
        <v>6.15</v>
      </c>
      <c r="L38" s="325"/>
      <c r="M38" s="325"/>
      <c r="N38" s="325"/>
      <c r="O38" s="320">
        <f t="shared" si="1"/>
        <v>6.15</v>
      </c>
      <c r="P38" s="318" t="str">
        <f t="shared" si="2"/>
        <v>б/р</v>
      </c>
      <c r="Q38" s="132">
        <v>163</v>
      </c>
      <c r="R38" s="366" t="s">
        <v>166</v>
      </c>
    </row>
    <row r="39" spans="1:18" ht="15.95" customHeight="1">
      <c r="A39" s="318"/>
      <c r="B39" s="53">
        <v>654</v>
      </c>
      <c r="C39" s="394" t="s">
        <v>929</v>
      </c>
      <c r="D39" s="156">
        <v>36525</v>
      </c>
      <c r="E39" s="395" t="s">
        <v>14</v>
      </c>
      <c r="F39" s="395">
        <v>641</v>
      </c>
      <c r="G39" s="155" t="s">
        <v>44</v>
      </c>
      <c r="H39" s="324" t="s">
        <v>854</v>
      </c>
      <c r="I39" s="325" t="s">
        <v>917</v>
      </c>
      <c r="J39" s="325"/>
      <c r="K39" s="320">
        <f t="shared" si="0"/>
        <v>0</v>
      </c>
      <c r="L39" s="325"/>
      <c r="M39" s="325"/>
      <c r="N39" s="325"/>
      <c r="O39" s="320" t="s">
        <v>867</v>
      </c>
      <c r="P39" s="318"/>
      <c r="Q39" s="132"/>
      <c r="R39" s="366" t="s">
        <v>176</v>
      </c>
    </row>
    <row r="40" spans="1:18" ht="15.95" customHeight="1">
      <c r="A40" s="318"/>
      <c r="B40" s="53">
        <v>502</v>
      </c>
      <c r="C40" s="394" t="s">
        <v>828</v>
      </c>
      <c r="D40" s="156" t="s">
        <v>165</v>
      </c>
      <c r="E40" s="395" t="s">
        <v>17</v>
      </c>
      <c r="F40" s="395">
        <v>230</v>
      </c>
      <c r="G40" s="155" t="s">
        <v>54</v>
      </c>
      <c r="H40" s="324"/>
      <c r="I40" s="325"/>
      <c r="J40" s="325"/>
      <c r="K40" s="320"/>
      <c r="L40" s="325"/>
      <c r="M40" s="325"/>
      <c r="N40" s="325"/>
      <c r="O40" s="320" t="s">
        <v>138</v>
      </c>
      <c r="P40" s="318"/>
      <c r="Q40" s="132"/>
      <c r="R40" s="366" t="s">
        <v>59</v>
      </c>
    </row>
    <row r="41" spans="1:18" ht="15.95" customHeight="1">
      <c r="A41" s="318"/>
      <c r="B41" s="53">
        <v>640</v>
      </c>
      <c r="C41" s="394" t="s">
        <v>1027</v>
      </c>
      <c r="D41" s="156">
        <v>37201</v>
      </c>
      <c r="E41" s="395" t="s">
        <v>17</v>
      </c>
      <c r="F41" s="395">
        <v>363</v>
      </c>
      <c r="G41" s="155" t="s">
        <v>54</v>
      </c>
      <c r="H41" s="398"/>
      <c r="I41" s="399"/>
      <c r="J41" s="399"/>
      <c r="K41" s="320"/>
      <c r="L41" s="325"/>
      <c r="M41" s="325"/>
      <c r="N41" s="325"/>
      <c r="O41" s="320" t="s">
        <v>138</v>
      </c>
      <c r="P41" s="318"/>
      <c r="Q41" s="132"/>
      <c r="R41" s="366" t="s">
        <v>118</v>
      </c>
    </row>
    <row r="42" spans="1:18" ht="15.95" customHeight="1">
      <c r="A42" s="318"/>
      <c r="B42" s="53">
        <v>665</v>
      </c>
      <c r="C42" s="394" t="s">
        <v>1028</v>
      </c>
      <c r="D42" s="156">
        <v>37870</v>
      </c>
      <c r="E42" s="395" t="s">
        <v>12</v>
      </c>
      <c r="F42" s="395">
        <v>430</v>
      </c>
      <c r="G42" s="155" t="s">
        <v>146</v>
      </c>
      <c r="H42" s="324"/>
      <c r="I42" s="325"/>
      <c r="J42" s="325"/>
      <c r="K42" s="320"/>
      <c r="L42" s="325"/>
      <c r="M42" s="325"/>
      <c r="N42" s="325"/>
      <c r="O42" s="320" t="s">
        <v>138</v>
      </c>
      <c r="P42" s="318"/>
      <c r="Q42" s="132"/>
      <c r="R42" s="366" t="s">
        <v>1029</v>
      </c>
    </row>
    <row r="43" spans="1:18" ht="15.95" customHeight="1">
      <c r="A43" s="318"/>
      <c r="B43" s="233">
        <v>677</v>
      </c>
      <c r="C43" s="401" t="s">
        <v>897</v>
      </c>
      <c r="D43" s="156">
        <v>37072</v>
      </c>
      <c r="E43" s="38" t="s">
        <v>12</v>
      </c>
      <c r="F43" s="38">
        <v>430</v>
      </c>
      <c r="G43" s="323" t="s">
        <v>146</v>
      </c>
      <c r="H43" s="324"/>
      <c r="I43" s="325"/>
      <c r="J43" s="325"/>
      <c r="K43" s="320"/>
      <c r="L43" s="325"/>
      <c r="M43" s="325"/>
      <c r="N43" s="325"/>
      <c r="O43" s="320" t="s">
        <v>138</v>
      </c>
      <c r="P43" s="387"/>
      <c r="Q43" s="132"/>
      <c r="R43" s="366" t="s">
        <v>739</v>
      </c>
    </row>
    <row r="44" spans="1:18" ht="15.95" customHeight="1">
      <c r="A44" s="318"/>
      <c r="B44" s="53">
        <v>965</v>
      </c>
      <c r="C44" s="394" t="s">
        <v>1030</v>
      </c>
      <c r="D44" s="156" t="s">
        <v>106</v>
      </c>
      <c r="E44" s="53" t="s">
        <v>13</v>
      </c>
      <c r="F44" s="53">
        <v>329</v>
      </c>
      <c r="G44" s="155" t="s">
        <v>44</v>
      </c>
      <c r="H44" s="324"/>
      <c r="I44" s="325"/>
      <c r="J44" s="325"/>
      <c r="K44" s="320"/>
      <c r="L44" s="325"/>
      <c r="M44" s="325"/>
      <c r="N44" s="325"/>
      <c r="O44" s="320" t="s">
        <v>138</v>
      </c>
      <c r="P44" s="318"/>
      <c r="Q44" s="132" t="s">
        <v>50</v>
      </c>
      <c r="R44" s="366" t="s">
        <v>1012</v>
      </c>
    </row>
    <row r="46" spans="1:18" ht="15">
      <c r="O46" s="320"/>
      <c r="P46" s="318"/>
    </row>
    <row r="49" spans="1:18" ht="15">
      <c r="C49" s="75" t="s">
        <v>150</v>
      </c>
      <c r="N49" s="76" t="s">
        <v>151</v>
      </c>
    </row>
    <row r="50" spans="1:18" ht="15">
      <c r="C50" s="75"/>
      <c r="N50" s="76"/>
    </row>
    <row r="51" spans="1:18" ht="15">
      <c r="C51" s="75" t="s">
        <v>152</v>
      </c>
      <c r="N51" s="76" t="s">
        <v>153</v>
      </c>
    </row>
    <row r="55" spans="1:18" ht="15">
      <c r="C55" s="13"/>
      <c r="D55" s="77"/>
      <c r="E55" s="62"/>
      <c r="F55" s="62"/>
      <c r="G55" s="62"/>
      <c r="H55" s="62"/>
      <c r="I55" s="62"/>
      <c r="J55" s="392"/>
      <c r="K55" s="392"/>
    </row>
    <row r="56" spans="1:18" ht="15">
      <c r="C56" s="13"/>
      <c r="D56" s="77"/>
      <c r="E56" s="62"/>
      <c r="F56" s="62"/>
      <c r="G56" s="62"/>
      <c r="H56" s="62"/>
      <c r="I56" s="62"/>
      <c r="J56" s="62"/>
      <c r="K56" s="62"/>
    </row>
    <row r="57" spans="1:18" ht="15">
      <c r="C57" s="13"/>
      <c r="D57" s="77"/>
      <c r="E57" s="62"/>
      <c r="F57" s="62"/>
      <c r="G57" s="62"/>
      <c r="H57" s="62"/>
      <c r="I57" s="62"/>
      <c r="J57" s="62"/>
      <c r="K57" s="62"/>
    </row>
    <row r="58" spans="1:18" ht="15">
      <c r="C58" s="13"/>
      <c r="D58" s="77"/>
      <c r="E58" s="13"/>
      <c r="F58" s="13"/>
      <c r="G58" s="62"/>
      <c r="H58" s="62"/>
      <c r="I58" s="62"/>
      <c r="J58" s="392"/>
      <c r="K58" s="392"/>
    </row>
    <row r="59" spans="1:18" s="278" customFormat="1" ht="15">
      <c r="A59" s="294"/>
      <c r="C59" s="29"/>
      <c r="D59" s="77"/>
      <c r="E59" s="29"/>
      <c r="F59" s="29"/>
      <c r="G59" s="29"/>
      <c r="H59" s="15"/>
      <c r="I59" s="28"/>
      <c r="J59" s="28"/>
      <c r="K59" s="28"/>
      <c r="L59" s="28"/>
      <c r="M59" s="28"/>
      <c r="P59" s="280"/>
      <c r="Q59" s="280"/>
      <c r="R59" s="280"/>
    </row>
    <row r="60" spans="1:18" s="278" customFormat="1" ht="15">
      <c r="A60" s="294"/>
      <c r="C60" s="29"/>
      <c r="D60" s="77"/>
      <c r="E60" s="29"/>
      <c r="F60" s="29"/>
      <c r="G60" s="16"/>
      <c r="H60" s="15"/>
      <c r="I60" s="28"/>
      <c r="J60" s="28"/>
      <c r="K60" s="28"/>
      <c r="L60" s="28"/>
      <c r="M60" s="338"/>
      <c r="P60" s="280"/>
      <c r="Q60" s="280"/>
      <c r="R60" s="280"/>
    </row>
    <row r="61" spans="1:18" s="278" customFormat="1" ht="15">
      <c r="A61" s="294"/>
      <c r="C61" s="29"/>
      <c r="D61" s="77"/>
      <c r="E61" s="29"/>
      <c r="F61" s="29"/>
      <c r="G61" s="29"/>
      <c r="H61" s="15"/>
      <c r="I61" s="28"/>
      <c r="J61" s="28"/>
      <c r="K61" s="28"/>
      <c r="L61" s="28"/>
      <c r="M61" s="28"/>
      <c r="P61" s="280"/>
      <c r="Q61" s="280"/>
      <c r="R61" s="280"/>
    </row>
    <row r="62" spans="1:18" s="278" customFormat="1" ht="15">
      <c r="A62" s="294"/>
      <c r="C62" s="376"/>
      <c r="D62" s="132"/>
      <c r="E62" s="132"/>
      <c r="F62" s="132"/>
      <c r="G62" s="376"/>
      <c r="H62" s="129"/>
      <c r="I62" s="129"/>
      <c r="J62" s="129"/>
      <c r="K62" s="129"/>
      <c r="L62" s="129"/>
      <c r="M62" s="129"/>
      <c r="P62" s="280"/>
      <c r="Q62" s="280"/>
      <c r="R62" s="280"/>
    </row>
  </sheetData>
  <autoFilter ref="A19:R44">
    <sortState ref="A20:O25">
      <sortCondition ref="A19"/>
    </sortState>
  </autoFilter>
  <mergeCells count="12">
    <mergeCell ref="R15:R16"/>
    <mergeCell ref="A15:A16"/>
    <mergeCell ref="B15:B16"/>
    <mergeCell ref="C15:C16"/>
    <mergeCell ref="D15:D16"/>
    <mergeCell ref="E15:E16"/>
    <mergeCell ref="F15:F16"/>
    <mergeCell ref="G15:G16"/>
    <mergeCell ref="H15:N15"/>
    <mergeCell ref="O15:O16"/>
    <mergeCell ref="P15:P16"/>
    <mergeCell ref="Q15:Q16"/>
  </mergeCells>
  <conditionalFormatting sqref="K20:K44">
    <cfRule type="expression" dxfId="1" priority="1">
      <formula>K20=MAX($L$20:$L$35)</formula>
    </cfRule>
    <cfRule type="top10" dxfId="0" priority="2" rank="8"/>
  </conditionalFormatting>
  <printOptions horizontalCentered="1"/>
  <pageMargins left="0.19685039370078741" right="0.19685039370078741" top="0.59055118110236227" bottom="0.39370078740157483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3:E17"/>
  <sheetViews>
    <sheetView zoomScaleNormal="100" workbookViewId="0">
      <selection activeCell="D11" sqref="D11"/>
    </sheetView>
  </sheetViews>
  <sheetFormatPr defaultRowHeight="15"/>
  <cols>
    <col min="1" max="1" width="4.5703125" customWidth="1"/>
    <col min="2" max="2" width="13.28515625" customWidth="1"/>
    <col min="3" max="3" width="31.85546875" customWidth="1"/>
    <col min="4" max="4" width="23.5703125" customWidth="1"/>
    <col min="5" max="5" width="17.140625" customWidth="1"/>
  </cols>
  <sheetData>
    <row r="3" spans="2:5" ht="27.75">
      <c r="B3" s="557" t="s">
        <v>0</v>
      </c>
      <c r="C3" s="558"/>
      <c r="D3" s="558"/>
      <c r="E3" s="558"/>
    </row>
    <row r="6" spans="2:5" ht="27">
      <c r="B6" s="1" t="s">
        <v>1</v>
      </c>
      <c r="C6" s="2" t="s">
        <v>2</v>
      </c>
      <c r="D6" s="3"/>
      <c r="E6" s="3" t="s">
        <v>3</v>
      </c>
    </row>
    <row r="7" spans="2:5" ht="27">
      <c r="B7" s="3"/>
      <c r="C7" s="2"/>
      <c r="D7" s="3"/>
      <c r="E7" s="3"/>
    </row>
    <row r="8" spans="2:5" ht="24.75" customHeight="1">
      <c r="B8" s="4"/>
      <c r="C8" s="5"/>
      <c r="D8" s="4"/>
      <c r="E8" s="4"/>
    </row>
    <row r="9" spans="2:5" ht="33" customHeight="1">
      <c r="B9" s="6">
        <v>1</v>
      </c>
      <c r="C9" s="7" t="str">
        <f>[13]Общее!AA1</f>
        <v>№ 406 Пушкинский</v>
      </c>
      <c r="D9" s="8"/>
      <c r="E9" s="6">
        <f>[13]Общее!AD18</f>
        <v>2686</v>
      </c>
    </row>
    <row r="10" spans="2:5" ht="33" customHeight="1">
      <c r="B10" s="6">
        <v>2</v>
      </c>
      <c r="C10" s="7" t="str">
        <f>[13]Общее!AE1</f>
        <v>№ 500 Пушкинский</v>
      </c>
      <c r="D10" s="8"/>
      <c r="E10" s="6">
        <f>[13]Общее!AH18</f>
        <v>2240</v>
      </c>
    </row>
    <row r="11" spans="2:5" ht="33" customHeight="1">
      <c r="B11" s="6">
        <v>3</v>
      </c>
      <c r="C11" s="7" t="str">
        <f>[13]Общее!K1</f>
        <v xml:space="preserve">№ 303 им. Фридриха Шиллера Фрунзенский </v>
      </c>
      <c r="D11" s="8"/>
      <c r="E11" s="6">
        <f>[13]Общее!N18</f>
        <v>2063</v>
      </c>
    </row>
    <row r="12" spans="2:5" ht="33" customHeight="1">
      <c r="B12" s="6">
        <v>3</v>
      </c>
      <c r="C12" s="7" t="str">
        <f>[13]Общее!BS1</f>
        <v>№ 641 Невский</v>
      </c>
      <c r="D12" s="8"/>
      <c r="E12" s="6">
        <f>[13]Общее!BV18</f>
        <v>2063</v>
      </c>
    </row>
    <row r="13" spans="2:5" ht="33" customHeight="1">
      <c r="B13" s="6">
        <v>5</v>
      </c>
      <c r="C13" s="7" t="str">
        <f>[13]Общее!BO1</f>
        <v>№ 562 Красногвардейский</v>
      </c>
      <c r="D13" s="8"/>
      <c r="E13" s="6">
        <f>[13]Общее!BR18</f>
        <v>2049</v>
      </c>
    </row>
    <row r="14" spans="2:5" ht="33" customHeight="1">
      <c r="B14" s="6">
        <v>6</v>
      </c>
      <c r="C14" s="7" t="str">
        <f>[13]Общее!C1</f>
        <v>№ 230 Фрунзенский</v>
      </c>
      <c r="D14" s="8"/>
      <c r="E14" s="6">
        <f>[13]Общее!F18</f>
        <v>1972</v>
      </c>
    </row>
    <row r="15" spans="2:5" ht="33" customHeight="1">
      <c r="B15" s="6">
        <v>7</v>
      </c>
      <c r="C15" s="7" t="str">
        <f>[13]Общее!S1</f>
        <v>№ 341 Невский</v>
      </c>
      <c r="D15" s="8"/>
      <c r="E15" s="6">
        <f>[13]Общее!V18</f>
        <v>1658</v>
      </c>
    </row>
    <row r="16" spans="2:5" ht="33" customHeight="1">
      <c r="B16" s="6">
        <v>8</v>
      </c>
      <c r="C16" s="7" t="str">
        <f>[13]Общее!W1</f>
        <v>№ 363 Фрунзенский</v>
      </c>
      <c r="D16" s="8"/>
      <c r="E16" s="6">
        <f>[13]Общее!Z18</f>
        <v>1317</v>
      </c>
    </row>
    <row r="17" spans="2:5" ht="33" customHeight="1">
      <c r="B17" s="6">
        <v>9</v>
      </c>
      <c r="C17" s="7" t="str">
        <f>[13]Общее!G1</f>
        <v>№ 235 им. Д.Д.Шостаковича Адмиралтейский</v>
      </c>
      <c r="D17" s="8"/>
      <c r="E17" s="6">
        <f>[13]Общее!J18</f>
        <v>1184</v>
      </c>
    </row>
  </sheetData>
  <mergeCells count="1">
    <mergeCell ref="B3:E3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B3:E24"/>
  <sheetViews>
    <sheetView topLeftCell="A9" zoomScaleNormal="100" workbookViewId="0">
      <selection activeCell="G21" sqref="G21"/>
    </sheetView>
  </sheetViews>
  <sheetFormatPr defaultRowHeight="15"/>
  <cols>
    <col min="1" max="1" width="4.5703125" customWidth="1"/>
    <col min="2" max="2" width="17" customWidth="1"/>
    <col min="3" max="3" width="33.42578125" customWidth="1"/>
    <col min="4" max="4" width="18" customWidth="1"/>
    <col min="5" max="5" width="17.140625" customWidth="1"/>
  </cols>
  <sheetData>
    <row r="3" spans="2:5" ht="27.75">
      <c r="B3" s="557" t="s">
        <v>4</v>
      </c>
      <c r="C3" s="558"/>
      <c r="D3" s="558"/>
      <c r="E3" s="558"/>
    </row>
    <row r="6" spans="2:5" ht="27">
      <c r="B6" s="3" t="s">
        <v>1</v>
      </c>
      <c r="C6" s="2" t="s">
        <v>2</v>
      </c>
      <c r="D6" s="3"/>
      <c r="E6" s="3" t="s">
        <v>3</v>
      </c>
    </row>
    <row r="7" spans="2:5" ht="27">
      <c r="B7" s="3"/>
      <c r="C7" s="2"/>
      <c r="D7" s="3"/>
      <c r="E7" s="3"/>
    </row>
    <row r="8" spans="2:5" ht="24.75" customHeight="1">
      <c r="B8" s="4"/>
      <c r="C8" s="5"/>
      <c r="D8" s="4"/>
      <c r="E8" s="4"/>
    </row>
    <row r="9" spans="2:5" ht="33" customHeight="1">
      <c r="B9" s="6">
        <v>1</v>
      </c>
      <c r="C9" s="7" t="str">
        <f>[13]Общее!BS1</f>
        <v>№ 641 Невский</v>
      </c>
      <c r="D9" s="8"/>
      <c r="E9" s="6">
        <f>[13]Общее!BV34</f>
        <v>2336</v>
      </c>
    </row>
    <row r="10" spans="2:5" ht="33" customHeight="1">
      <c r="B10" s="6">
        <v>2</v>
      </c>
      <c r="C10" s="7" t="str">
        <f>[13]Общее!BO1</f>
        <v>№ 562 Красногвардейский</v>
      </c>
      <c r="D10" s="8"/>
      <c r="E10" s="6">
        <f>[13]Общее!BR34</f>
        <v>2334</v>
      </c>
    </row>
    <row r="11" spans="2:5" ht="33" customHeight="1">
      <c r="B11" s="6">
        <v>3</v>
      </c>
      <c r="C11" s="7" t="str">
        <f>[13]Общее!AE1</f>
        <v>№ 500 Пушкинский</v>
      </c>
      <c r="D11" s="8"/>
      <c r="E11" s="6">
        <f>[13]Общее!AH34</f>
        <v>2312</v>
      </c>
    </row>
    <row r="12" spans="2:5" ht="33" customHeight="1">
      <c r="B12" s="6">
        <v>4</v>
      </c>
      <c r="C12" s="7" t="str">
        <f>[13]Общее!C1</f>
        <v>№ 230 Фрунзенский</v>
      </c>
      <c r="D12" s="8"/>
      <c r="E12" s="6">
        <f>[13]Общее!F34</f>
        <v>2303</v>
      </c>
    </row>
    <row r="13" spans="2:5" ht="33" customHeight="1">
      <c r="B13" s="6">
        <v>5</v>
      </c>
      <c r="C13" s="7" t="str">
        <f>[13]Общее!O1</f>
        <v>№ 335 Пушкинский</v>
      </c>
      <c r="D13" s="8"/>
      <c r="E13" s="6">
        <f>[13]Общее!R34</f>
        <v>2091</v>
      </c>
    </row>
    <row r="14" spans="2:5" ht="33" customHeight="1">
      <c r="B14" s="6">
        <v>6</v>
      </c>
      <c r="C14" s="7" t="str">
        <f>[13]Общее!K1</f>
        <v xml:space="preserve">№ 303 им. Фридриха Шиллера Фрунзенский </v>
      </c>
      <c r="D14" s="8"/>
      <c r="E14" s="6">
        <f>[13]Общее!N34</f>
        <v>2039</v>
      </c>
    </row>
    <row r="15" spans="2:5" ht="33" customHeight="1">
      <c r="B15" s="6">
        <v>7</v>
      </c>
      <c r="C15" s="7" t="str">
        <f>[13]Общее!BW1</f>
        <v>СПб КВК "Легкая атлетика"</v>
      </c>
      <c r="D15" s="8"/>
      <c r="E15" s="6">
        <f>[13]Общее!BZ34</f>
        <v>1897</v>
      </c>
    </row>
    <row r="16" spans="2:5" ht="33" customHeight="1">
      <c r="B16" s="6">
        <v>8</v>
      </c>
      <c r="C16" s="7" t="str">
        <f>[13]Общее!BK1</f>
        <v>№ 517 Выборгский</v>
      </c>
      <c r="D16" s="8"/>
      <c r="E16" s="6">
        <f>[13]Общее!BN34</f>
        <v>1751</v>
      </c>
    </row>
    <row r="17" spans="2:5" ht="33" customHeight="1">
      <c r="B17" s="6">
        <v>9</v>
      </c>
      <c r="C17" s="7" t="str">
        <f>[13]Общее!CE1</f>
        <v>№ 329 Невский</v>
      </c>
      <c r="D17" s="8"/>
      <c r="E17" s="6">
        <f>[13]Общее!CH34</f>
        <v>1505</v>
      </c>
    </row>
    <row r="18" spans="2:5" ht="33" customHeight="1">
      <c r="B18" s="6">
        <v>10</v>
      </c>
      <c r="C18" s="7" t="str">
        <f>[13]Общее!CA1</f>
        <v>СПб КВК "Полиатлон"</v>
      </c>
      <c r="D18" s="8"/>
      <c r="E18" s="6">
        <f>[13]Общее!CD34</f>
        <v>1253</v>
      </c>
    </row>
    <row r="19" spans="2:5" ht="33" customHeight="1">
      <c r="B19" s="6">
        <v>11</v>
      </c>
      <c r="C19" s="7" t="str">
        <f>[13]Общее!S1</f>
        <v>№ 341 Невский</v>
      </c>
      <c r="D19" s="8"/>
      <c r="E19" s="6">
        <f>[13]Общее!V34</f>
        <v>1021</v>
      </c>
    </row>
    <row r="20" spans="2:5" ht="33" customHeight="1">
      <c r="B20" s="6"/>
      <c r="C20" s="7" t="str">
        <f>[13]Общее!W1</f>
        <v>№ 363 Фрунзенский</v>
      </c>
      <c r="D20" s="8"/>
      <c r="E20" s="6">
        <f>[13]Общее!Z34</f>
        <v>0</v>
      </c>
    </row>
    <row r="21" spans="2:5" ht="33" customHeight="1">
      <c r="B21" s="6"/>
      <c r="C21" s="7"/>
      <c r="D21" s="8"/>
      <c r="E21" s="6"/>
    </row>
    <row r="22" spans="2:5" ht="33" customHeight="1">
      <c r="B22" s="6"/>
      <c r="C22" s="7"/>
      <c r="D22" s="8"/>
      <c r="E22" s="6"/>
    </row>
    <row r="23" spans="2:5" ht="33" customHeight="1">
      <c r="B23" s="6"/>
      <c r="C23" s="7"/>
      <c r="D23" s="8"/>
      <c r="E23" s="6"/>
    </row>
    <row r="24" spans="2:5" ht="33" customHeight="1">
      <c r="B24" s="6"/>
      <c r="C24" s="7"/>
      <c r="D24" s="8"/>
      <c r="E24" s="6"/>
    </row>
  </sheetData>
  <mergeCells count="1">
    <mergeCell ref="B3:E3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B3:K26"/>
  <sheetViews>
    <sheetView topLeftCell="A2" zoomScaleNormal="100" workbookViewId="0">
      <selection activeCell="C11" sqref="C11"/>
    </sheetView>
  </sheetViews>
  <sheetFormatPr defaultRowHeight="15"/>
  <cols>
    <col min="1" max="1" width="4.5703125" customWidth="1"/>
    <col min="2" max="2" width="17" customWidth="1"/>
    <col min="3" max="3" width="33.42578125" customWidth="1"/>
    <col min="4" max="4" width="18" customWidth="1"/>
    <col min="5" max="5" width="17.140625" customWidth="1"/>
    <col min="7" max="7" width="17.28515625" bestFit="1" customWidth="1"/>
    <col min="8" max="8" width="34.85546875" customWidth="1"/>
    <col min="10" max="10" width="14.28515625" bestFit="1" customWidth="1"/>
  </cols>
  <sheetData>
    <row r="3" spans="2:11" ht="27.75">
      <c r="B3" s="557" t="s">
        <v>5</v>
      </c>
      <c r="C3" s="558"/>
      <c r="D3" s="558"/>
      <c r="E3" s="558"/>
      <c r="G3" s="557"/>
      <c r="H3" s="558"/>
      <c r="I3" s="558"/>
      <c r="J3" s="558"/>
    </row>
    <row r="6" spans="2:11" ht="27">
      <c r="B6" s="3" t="s">
        <v>1</v>
      </c>
      <c r="C6" s="2" t="s">
        <v>2</v>
      </c>
      <c r="D6" s="3"/>
      <c r="E6" s="3" t="s">
        <v>3</v>
      </c>
      <c r="G6" s="3"/>
      <c r="H6" s="2"/>
      <c r="I6" s="3"/>
      <c r="J6" s="3"/>
    </row>
    <row r="7" spans="2:11" ht="27.75">
      <c r="B7" s="3"/>
      <c r="C7" s="2"/>
      <c r="D7" s="3"/>
      <c r="E7" s="3"/>
      <c r="G7" s="557"/>
      <c r="H7" s="558"/>
      <c r="I7" s="558"/>
      <c r="J7" s="558"/>
      <c r="K7" s="9"/>
    </row>
    <row r="8" spans="2:11" ht="24.75" customHeight="1">
      <c r="B8" s="4"/>
      <c r="C8" s="5"/>
      <c r="D8" s="4"/>
      <c r="E8" s="4"/>
    </row>
    <row r="9" spans="2:11" ht="33" customHeight="1">
      <c r="B9" s="6">
        <v>1</v>
      </c>
      <c r="C9" s="10" t="str">
        <f>[13]Общее!AE1</f>
        <v>№ 500 Пушкинский</v>
      </c>
      <c r="D9" s="11"/>
      <c r="E9" s="6">
        <f>[13]Общее!AH35</f>
        <v>4552</v>
      </c>
      <c r="F9" s="12"/>
      <c r="G9" s="12"/>
      <c r="H9" s="12"/>
      <c r="I9" s="12"/>
      <c r="J9" s="12"/>
      <c r="K9" s="9"/>
    </row>
    <row r="10" spans="2:11" ht="33" customHeight="1">
      <c r="B10" s="6">
        <v>2</v>
      </c>
      <c r="C10" s="10" t="str">
        <f>[13]Общее!BS1</f>
        <v>№ 641 Невский</v>
      </c>
      <c r="D10" s="11"/>
      <c r="E10" s="6">
        <f>[13]Общее!BV35</f>
        <v>4399</v>
      </c>
      <c r="F10" s="12"/>
      <c r="G10" s="12"/>
      <c r="H10" s="12"/>
      <c r="I10" s="12"/>
      <c r="J10" s="12"/>
      <c r="K10" s="9"/>
    </row>
    <row r="11" spans="2:11" ht="33" customHeight="1">
      <c r="B11" s="6">
        <v>3</v>
      </c>
      <c r="C11" s="10" t="str">
        <f>[13]Общее!BO1</f>
        <v>№ 562 Красногвардейский</v>
      </c>
      <c r="D11" s="11"/>
      <c r="E11" s="6">
        <f>[13]Общее!BR35</f>
        <v>4383</v>
      </c>
      <c r="F11" s="12"/>
      <c r="G11" s="12"/>
      <c r="H11" s="12"/>
      <c r="I11" s="12"/>
      <c r="J11" s="12"/>
      <c r="K11" s="9"/>
    </row>
    <row r="12" spans="2:11" ht="33" customHeight="1">
      <c r="B12" s="6">
        <v>4</v>
      </c>
      <c r="C12" s="10" t="str">
        <f>[13]Общее!C1</f>
        <v>№ 230 Фрунзенский</v>
      </c>
      <c r="D12" s="11"/>
      <c r="E12" s="6">
        <f>[13]Общее!F35</f>
        <v>4275</v>
      </c>
      <c r="F12" s="12"/>
      <c r="G12" s="12"/>
      <c r="H12" s="12"/>
      <c r="I12" s="12"/>
      <c r="J12" s="12"/>
      <c r="K12" s="9"/>
    </row>
    <row r="13" spans="2:11" ht="33" customHeight="1">
      <c r="B13" s="6">
        <v>5</v>
      </c>
      <c r="C13" s="10" t="str">
        <f>[13]Общее!K1</f>
        <v xml:space="preserve">№ 303 им. Фридриха Шиллера Фрунзенский </v>
      </c>
      <c r="D13" s="11"/>
      <c r="E13" s="6">
        <f>[13]Общее!N35</f>
        <v>4102</v>
      </c>
      <c r="F13" s="12"/>
      <c r="G13" s="12"/>
      <c r="H13" s="12"/>
      <c r="I13" s="12"/>
      <c r="J13" s="12"/>
      <c r="K13" s="9"/>
    </row>
    <row r="14" spans="2:11" ht="33" customHeight="1">
      <c r="B14" s="6">
        <v>6</v>
      </c>
      <c r="C14" s="10" t="str">
        <f>[13]Общее!AA1</f>
        <v>№ 406 Пушкинский</v>
      </c>
      <c r="D14" s="11"/>
      <c r="E14" s="6">
        <f>[13]Общее!AD35</f>
        <v>2686</v>
      </c>
      <c r="F14" s="12"/>
      <c r="G14" s="12"/>
      <c r="H14" s="12"/>
      <c r="I14" s="12"/>
      <c r="J14" s="12"/>
      <c r="K14" s="9"/>
    </row>
    <row r="15" spans="2:11" ht="33" customHeight="1">
      <c r="B15" s="6">
        <v>7</v>
      </c>
      <c r="C15" s="10" t="str">
        <f>[13]Общее!S1</f>
        <v>№ 341 Невский</v>
      </c>
      <c r="D15" s="11"/>
      <c r="E15" s="6">
        <f>[13]Общее!V35</f>
        <v>2679</v>
      </c>
      <c r="F15" s="12"/>
      <c r="G15" s="12"/>
      <c r="H15" s="12"/>
      <c r="I15" s="12"/>
      <c r="J15" s="12"/>
      <c r="K15" s="9"/>
    </row>
    <row r="16" spans="2:11" ht="33" customHeight="1">
      <c r="B16" s="6">
        <v>8</v>
      </c>
      <c r="C16" s="10" t="str">
        <f>[13]Общее!O1</f>
        <v>№ 335 Пушкинский</v>
      </c>
      <c r="D16" s="11"/>
      <c r="E16" s="6">
        <f>[13]Общее!R35</f>
        <v>2091</v>
      </c>
      <c r="F16" s="12"/>
      <c r="G16" s="12"/>
      <c r="H16" s="12"/>
      <c r="I16" s="12"/>
      <c r="J16" s="12"/>
      <c r="K16" s="9"/>
    </row>
    <row r="17" spans="2:11" ht="33" customHeight="1">
      <c r="B17" s="6">
        <v>9</v>
      </c>
      <c r="C17" s="10" t="str">
        <f>[13]Общее!BW1</f>
        <v>СПб КВК "Легкая атлетика"</v>
      </c>
      <c r="D17" s="11"/>
      <c r="E17" s="6">
        <f>[13]Общее!BZ35</f>
        <v>1897</v>
      </c>
      <c r="F17" s="12"/>
      <c r="G17" s="12"/>
      <c r="H17" s="12"/>
      <c r="I17" s="12"/>
      <c r="J17" s="12"/>
      <c r="K17" s="9"/>
    </row>
    <row r="18" spans="2:11" ht="33" customHeight="1">
      <c r="B18" s="6">
        <v>10</v>
      </c>
      <c r="C18" s="10" t="str">
        <f>[13]Общее!BK1</f>
        <v>№ 517 Выборгский</v>
      </c>
      <c r="D18" s="11"/>
      <c r="E18" s="6">
        <f>[13]Общее!BN35</f>
        <v>1751</v>
      </c>
      <c r="F18" s="12"/>
      <c r="G18" s="12"/>
      <c r="H18" s="12"/>
      <c r="I18" s="12"/>
      <c r="J18" s="12"/>
      <c r="K18" s="9"/>
    </row>
    <row r="19" spans="2:11" ht="33" customHeight="1">
      <c r="B19" s="6">
        <v>11</v>
      </c>
      <c r="C19" s="10" t="str">
        <f>[13]Общее!CE1</f>
        <v>№ 329 Невский</v>
      </c>
      <c r="D19" s="11"/>
      <c r="E19" s="6">
        <f>[13]Общее!CH35</f>
        <v>1505</v>
      </c>
      <c r="F19" s="12"/>
      <c r="G19" s="12"/>
      <c r="H19" s="12"/>
      <c r="I19" s="12"/>
      <c r="J19" s="12"/>
      <c r="K19" s="9"/>
    </row>
    <row r="20" spans="2:11" ht="33" customHeight="1">
      <c r="B20" s="6">
        <v>12</v>
      </c>
      <c r="C20" s="10" t="str">
        <f>[13]Общее!W1</f>
        <v>№ 363 Фрунзенский</v>
      </c>
      <c r="D20" s="11"/>
      <c r="E20" s="6">
        <f>[13]Общее!Z35</f>
        <v>1317</v>
      </c>
      <c r="F20" s="12"/>
      <c r="G20" s="12"/>
      <c r="H20" s="12"/>
      <c r="I20" s="12"/>
      <c r="J20" s="12"/>
      <c r="K20" s="9"/>
    </row>
    <row r="21" spans="2:11" ht="33" customHeight="1">
      <c r="B21" s="6">
        <v>13</v>
      </c>
      <c r="C21" s="10" t="str">
        <f>[13]Общее!CA1</f>
        <v>СПб КВК "Полиатлон"</v>
      </c>
      <c r="D21" s="11"/>
      <c r="E21" s="6">
        <f>[13]Общее!CD35</f>
        <v>1253</v>
      </c>
      <c r="F21" s="12"/>
      <c r="G21" s="12"/>
      <c r="H21" s="12"/>
      <c r="I21" s="12"/>
      <c r="J21" s="12"/>
      <c r="K21" s="9"/>
    </row>
    <row r="22" spans="2:11" ht="33" customHeight="1">
      <c r="B22" s="6">
        <v>14</v>
      </c>
      <c r="C22" s="10" t="str">
        <f>[13]Общее!G1</f>
        <v>№ 235 им. Д.Д.Шостаковича Адмиралтейский</v>
      </c>
      <c r="D22" s="11"/>
      <c r="E22" s="6">
        <f>[13]Общее!J35</f>
        <v>1184</v>
      </c>
      <c r="F22" s="12"/>
      <c r="G22" s="12"/>
      <c r="H22" s="12"/>
      <c r="I22" s="12"/>
      <c r="J22" s="12"/>
      <c r="K22" s="9"/>
    </row>
    <row r="23" spans="2:11" ht="33" customHeight="1">
      <c r="B23" s="6"/>
      <c r="C23" s="10"/>
      <c r="D23" s="11"/>
      <c r="E23" s="6"/>
      <c r="F23" s="12"/>
      <c r="G23" s="12"/>
      <c r="H23" s="12"/>
      <c r="I23" s="12"/>
      <c r="J23" s="12"/>
      <c r="K23" s="9"/>
    </row>
    <row r="24" spans="2:11">
      <c r="F24" s="12"/>
      <c r="G24" s="12"/>
      <c r="H24" s="12"/>
      <c r="I24" s="12"/>
      <c r="J24" s="12"/>
    </row>
    <row r="25" spans="2:11" ht="27.75">
      <c r="F25" s="12"/>
      <c r="G25" s="12"/>
      <c r="H25" s="12"/>
      <c r="I25" s="12"/>
      <c r="J25" s="12"/>
      <c r="K25" s="9"/>
    </row>
    <row r="26" spans="2:11">
      <c r="F26" s="12"/>
      <c r="G26" s="12"/>
      <c r="H26" s="12"/>
      <c r="I26" s="12"/>
      <c r="J26" s="12"/>
    </row>
  </sheetData>
  <mergeCells count="3">
    <mergeCell ref="B3:E3"/>
    <mergeCell ref="G3:J3"/>
    <mergeCell ref="G7:J7"/>
  </mergeCells>
  <printOptions horizontalCentered="1"/>
  <pageMargins left="0.51181102362204722" right="0.31496062992125984" top="0.74803149606299213" bottom="0.39370078740157483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K100"/>
  <sheetViews>
    <sheetView topLeftCell="A58" zoomScaleNormal="100" workbookViewId="0">
      <selection activeCell="K65" sqref="K65"/>
    </sheetView>
  </sheetViews>
  <sheetFormatPr defaultColWidth="9.140625" defaultRowHeight="15" outlineLevelCol="1"/>
  <cols>
    <col min="1" max="1" width="4" style="15" customWidth="1"/>
    <col min="2" max="2" width="3.28515625" style="15" hidden="1" customWidth="1"/>
    <col min="3" max="3" width="4.42578125" style="16" customWidth="1"/>
    <col min="4" max="4" width="23.140625" style="24" customWidth="1"/>
    <col min="5" max="5" width="8.5703125" style="16" customWidth="1"/>
    <col min="6" max="6" width="4.7109375" style="16" customWidth="1"/>
    <col min="7" max="7" width="5.28515625" style="16" customWidth="1"/>
    <col min="8" max="8" width="13" style="16" customWidth="1"/>
    <col min="9" max="9" width="5.5703125" style="26" customWidth="1"/>
    <col min="10" max="10" width="3.5703125" style="13" customWidth="1"/>
    <col min="11" max="11" width="5.5703125" style="15" customWidth="1"/>
    <col min="12" max="12" width="4.7109375" style="15" hidden="1" customWidth="1"/>
    <col min="13" max="13" width="5.140625" style="15" customWidth="1"/>
    <col min="14" max="14" width="4.7109375" style="15" customWidth="1"/>
    <col min="15" max="15" width="20.7109375" style="16" customWidth="1"/>
    <col min="16" max="17" width="9.140625" style="16"/>
    <col min="18" max="36" width="5.7109375" style="16" hidden="1" customWidth="1" outlineLevel="1"/>
    <col min="37" max="37" width="9.140625" style="16" collapsed="1"/>
    <col min="38" max="16384" width="9.140625" style="16"/>
  </cols>
  <sheetData>
    <row r="1" spans="1:36" ht="15.75">
      <c r="A1" s="13"/>
      <c r="B1" s="13"/>
      <c r="C1" s="13"/>
      <c r="D1" s="13"/>
      <c r="E1" s="13"/>
      <c r="F1" s="14"/>
      <c r="G1" s="14"/>
      <c r="H1" s="14" t="s">
        <v>6</v>
      </c>
      <c r="I1" s="13"/>
      <c r="R1" s="17">
        <v>6</v>
      </c>
      <c r="S1" s="18">
        <v>7.28</v>
      </c>
      <c r="T1" s="17">
        <v>7.2809999999999997</v>
      </c>
      <c r="U1" s="18">
        <v>7.5</v>
      </c>
      <c r="V1" s="17">
        <v>7.5010000000000003</v>
      </c>
      <c r="W1" s="18">
        <v>7.84</v>
      </c>
      <c r="X1" s="17">
        <v>7.8410000000000002</v>
      </c>
      <c r="Y1" s="18">
        <v>8.24</v>
      </c>
      <c r="Z1" s="17">
        <v>8.2409999999999997</v>
      </c>
      <c r="AA1" s="19">
        <v>8.64</v>
      </c>
      <c r="AB1" s="20">
        <v>8.641</v>
      </c>
      <c r="AC1" s="19">
        <v>9.14</v>
      </c>
      <c r="AD1" s="20">
        <v>9.141</v>
      </c>
      <c r="AE1" s="19">
        <v>9.64</v>
      </c>
      <c r="AF1" s="20">
        <v>9.641</v>
      </c>
      <c r="AG1" s="19">
        <v>10.14</v>
      </c>
      <c r="AH1" s="20">
        <v>10.141</v>
      </c>
      <c r="AI1" s="19">
        <v>10.74</v>
      </c>
      <c r="AJ1" s="20">
        <v>10.741</v>
      </c>
    </row>
    <row r="2" spans="1:36" ht="15.75">
      <c r="A2" s="13"/>
      <c r="B2" s="13"/>
      <c r="C2" s="13"/>
      <c r="D2" s="13"/>
      <c r="E2" s="13"/>
      <c r="F2" s="14"/>
      <c r="G2" s="14"/>
      <c r="H2" s="14" t="s">
        <v>7</v>
      </c>
      <c r="I2" s="13"/>
      <c r="R2" s="21" t="s">
        <v>8</v>
      </c>
      <c r="S2" s="21" t="s">
        <v>8</v>
      </c>
      <c r="T2" s="21" t="s">
        <v>9</v>
      </c>
      <c r="U2" s="21" t="s">
        <v>9</v>
      </c>
      <c r="V2" s="21" t="s">
        <v>10</v>
      </c>
      <c r="W2" s="21" t="s">
        <v>10</v>
      </c>
      <c r="X2" s="21" t="s">
        <v>11</v>
      </c>
      <c r="Y2" s="21" t="s">
        <v>11</v>
      </c>
      <c r="Z2" s="21" t="s">
        <v>12</v>
      </c>
      <c r="AA2" s="21" t="s">
        <v>12</v>
      </c>
      <c r="AB2" s="21" t="s">
        <v>13</v>
      </c>
      <c r="AC2" s="21" t="s">
        <v>13</v>
      </c>
      <c r="AD2" s="21" t="s">
        <v>14</v>
      </c>
      <c r="AE2" s="21" t="s">
        <v>14</v>
      </c>
      <c r="AF2" s="21" t="s">
        <v>15</v>
      </c>
      <c r="AG2" s="21" t="s">
        <v>15</v>
      </c>
      <c r="AH2" s="21" t="s">
        <v>16</v>
      </c>
      <c r="AI2" s="21" t="s">
        <v>16</v>
      </c>
      <c r="AJ2" s="22" t="s">
        <v>17</v>
      </c>
    </row>
    <row r="3" spans="1:36" ht="15.75">
      <c r="A3" s="13"/>
      <c r="B3" s="13"/>
      <c r="C3" s="13"/>
      <c r="D3" s="13"/>
      <c r="E3" s="13"/>
      <c r="F3" s="14"/>
      <c r="G3" s="14"/>
      <c r="H3" s="14" t="s">
        <v>18</v>
      </c>
      <c r="I3" s="13"/>
    </row>
    <row r="4" spans="1:36" ht="15.75">
      <c r="A4" s="13"/>
      <c r="B4" s="13"/>
      <c r="C4" s="13"/>
      <c r="D4" s="13"/>
      <c r="E4" s="13"/>
      <c r="F4" s="14"/>
      <c r="G4" s="14"/>
      <c r="H4" s="13"/>
      <c r="I4" s="13"/>
    </row>
    <row r="5" spans="1:36" ht="18" customHeight="1">
      <c r="A5" s="13"/>
      <c r="B5" s="13"/>
      <c r="C5" s="13"/>
      <c r="D5" s="13"/>
      <c r="E5" s="13"/>
      <c r="F5" s="14"/>
      <c r="G5" s="14"/>
      <c r="H5" s="23" t="s">
        <v>19</v>
      </c>
      <c r="I5" s="13"/>
    </row>
    <row r="6" spans="1:36" ht="18" customHeight="1">
      <c r="A6" s="13"/>
      <c r="B6" s="13"/>
      <c r="C6" s="13"/>
      <c r="D6" s="13"/>
      <c r="E6" s="13"/>
      <c r="F6" s="14"/>
      <c r="G6" s="14"/>
      <c r="H6" s="23" t="s">
        <v>20</v>
      </c>
      <c r="I6" s="13"/>
    </row>
    <row r="8" spans="1:36" ht="18.75">
      <c r="F8" s="25"/>
      <c r="G8" s="25"/>
      <c r="H8" s="23" t="s">
        <v>21</v>
      </c>
    </row>
    <row r="9" spans="1:36" ht="6.95" customHeight="1">
      <c r="F9" s="25"/>
      <c r="G9" s="25"/>
      <c r="H9" s="23"/>
    </row>
    <row r="10" spans="1:36" ht="18.75">
      <c r="H10" s="27" t="s">
        <v>22</v>
      </c>
    </row>
    <row r="11" spans="1:36">
      <c r="A11" s="28" t="s">
        <v>23</v>
      </c>
      <c r="B11" s="28"/>
      <c r="D11" s="29"/>
      <c r="O11" s="30" t="s">
        <v>24</v>
      </c>
      <c r="P11" s="30"/>
    </row>
    <row r="12" spans="1:36" ht="7.5" customHeight="1">
      <c r="H12" s="25"/>
    </row>
    <row r="13" spans="1:36">
      <c r="A13" s="31" t="s">
        <v>25</v>
      </c>
      <c r="B13" s="32" t="s">
        <v>26</v>
      </c>
      <c r="C13" s="33" t="s">
        <v>27</v>
      </c>
      <c r="D13" s="33" t="s">
        <v>28</v>
      </c>
      <c r="E13" s="34" t="s">
        <v>29</v>
      </c>
      <c r="F13" s="34" t="s">
        <v>30</v>
      </c>
      <c r="G13" s="35" t="s">
        <v>31</v>
      </c>
      <c r="H13" s="36" t="s">
        <v>32</v>
      </c>
      <c r="I13" s="559" t="s">
        <v>33</v>
      </c>
      <c r="J13" s="560"/>
      <c r="K13" s="561"/>
      <c r="L13" s="37"/>
      <c r="M13" s="33" t="s">
        <v>34</v>
      </c>
      <c r="N13" s="33" t="s">
        <v>35</v>
      </c>
      <c r="O13" s="33" t="s">
        <v>36</v>
      </c>
    </row>
    <row r="14" spans="1:36" ht="6.95" customHeight="1">
      <c r="A14" s="38"/>
      <c r="B14" s="38"/>
      <c r="C14" s="39"/>
      <c r="D14" s="40"/>
      <c r="E14" s="39"/>
      <c r="F14" s="39"/>
      <c r="G14" s="39"/>
      <c r="H14" s="14"/>
      <c r="I14" s="41"/>
      <c r="J14" s="42"/>
      <c r="K14" s="42"/>
      <c r="L14" s="42"/>
      <c r="M14" s="38"/>
      <c r="N14" s="38"/>
      <c r="O14" s="39"/>
    </row>
    <row r="15" spans="1:36" s="52" customFormat="1">
      <c r="A15" s="43"/>
      <c r="B15" s="44"/>
      <c r="C15" s="45"/>
      <c r="D15" s="44" t="s">
        <v>24</v>
      </c>
      <c r="E15" s="46"/>
      <c r="F15" s="47" t="s">
        <v>37</v>
      </c>
      <c r="G15" s="46" t="s">
        <v>38</v>
      </c>
      <c r="H15" s="48" t="s">
        <v>39</v>
      </c>
      <c r="I15" s="46" t="s">
        <v>40</v>
      </c>
      <c r="J15" s="46"/>
      <c r="K15" s="46"/>
      <c r="L15" s="49"/>
      <c r="M15" s="44"/>
      <c r="N15" s="50"/>
      <c r="O15" s="51" t="s">
        <v>41</v>
      </c>
    </row>
    <row r="16" spans="1:36" s="52" customFormat="1" ht="4.5" customHeight="1">
      <c r="A16" s="53"/>
      <c r="B16" s="53"/>
      <c r="C16" s="54"/>
      <c r="D16" s="53"/>
      <c r="E16" s="55"/>
      <c r="F16" s="55"/>
      <c r="G16" s="55"/>
      <c r="H16" s="55"/>
      <c r="I16" s="55"/>
      <c r="J16" s="55"/>
      <c r="K16" s="55"/>
      <c r="L16" s="56"/>
      <c r="M16" s="53"/>
      <c r="N16" s="57"/>
      <c r="O16" s="58"/>
    </row>
    <row r="17" spans="1:15" ht="15.95" customHeight="1">
      <c r="A17" s="59">
        <v>1</v>
      </c>
      <c r="B17" s="15" t="s">
        <v>42</v>
      </c>
      <c r="C17" s="15">
        <v>945</v>
      </c>
      <c r="D17" s="60" t="s">
        <v>43</v>
      </c>
      <c r="E17" s="61">
        <v>37275</v>
      </c>
      <c r="F17" s="15" t="s">
        <v>10</v>
      </c>
      <c r="G17" s="15">
        <v>641</v>
      </c>
      <c r="H17" s="60" t="s">
        <v>44</v>
      </c>
      <c r="I17" s="62">
        <v>8.06</v>
      </c>
      <c r="J17" s="62" t="s">
        <v>45</v>
      </c>
      <c r="K17" s="53">
        <v>7.94</v>
      </c>
      <c r="L17" s="62">
        <f t="shared" ref="L17:L69" si="0">MIN(I17,K17)</f>
        <v>7.94</v>
      </c>
      <c r="M17" s="63" t="str">
        <f t="shared" ref="M17:M61" si="1">IF(OR(L17="",L17="н/я",L17="сошёл",L17="сошла",EXACT("дискв", LEFT(L17,5))),"",LOOKUP(L17,$Q$1:$AJ$1,$Q$2:$AJ$2))</f>
        <v>I</v>
      </c>
      <c r="N17" s="64">
        <v>625</v>
      </c>
      <c r="O17" s="65" t="s">
        <v>46</v>
      </c>
    </row>
    <row r="18" spans="1:15" ht="15.95" customHeight="1">
      <c r="A18" s="59">
        <v>2</v>
      </c>
      <c r="B18" s="15" t="s">
        <v>47</v>
      </c>
      <c r="C18" s="15">
        <v>360</v>
      </c>
      <c r="D18" s="60" t="s">
        <v>48</v>
      </c>
      <c r="E18" s="61">
        <v>36819</v>
      </c>
      <c r="F18" s="15" t="s">
        <v>11</v>
      </c>
      <c r="G18" s="15">
        <v>82</v>
      </c>
      <c r="H18" s="60" t="s">
        <v>49</v>
      </c>
      <c r="I18" s="62">
        <v>8.09</v>
      </c>
      <c r="J18" s="62" t="s">
        <v>45</v>
      </c>
      <c r="K18" s="53">
        <v>8.09</v>
      </c>
      <c r="L18" s="62">
        <f t="shared" si="0"/>
        <v>8.09</v>
      </c>
      <c r="M18" s="63" t="str">
        <f t="shared" si="1"/>
        <v>I</v>
      </c>
      <c r="N18" s="64" t="s">
        <v>50</v>
      </c>
      <c r="O18" s="65" t="s">
        <v>51</v>
      </c>
    </row>
    <row r="19" spans="1:15" ht="15.95" customHeight="1">
      <c r="A19" s="15">
        <v>3</v>
      </c>
      <c r="B19" s="15" t="s">
        <v>52</v>
      </c>
      <c r="C19" s="15">
        <v>919</v>
      </c>
      <c r="D19" s="60" t="s">
        <v>53</v>
      </c>
      <c r="E19" s="61">
        <v>37710</v>
      </c>
      <c r="F19" s="15" t="s">
        <v>11</v>
      </c>
      <c r="G19" s="15">
        <v>316</v>
      </c>
      <c r="H19" s="60" t="s">
        <v>54</v>
      </c>
      <c r="I19" s="62">
        <v>8.26</v>
      </c>
      <c r="J19" s="62" t="s">
        <v>45</v>
      </c>
      <c r="K19" s="53">
        <v>8.19</v>
      </c>
      <c r="L19" s="62">
        <f t="shared" si="0"/>
        <v>8.19</v>
      </c>
      <c r="M19" s="63" t="str">
        <f t="shared" si="1"/>
        <v>I</v>
      </c>
      <c r="N19" s="64" t="s">
        <v>50</v>
      </c>
      <c r="O19" s="66" t="s">
        <v>55</v>
      </c>
    </row>
    <row r="20" spans="1:15" ht="15.95" customHeight="1">
      <c r="A20" s="59">
        <v>4</v>
      </c>
      <c r="B20" s="15" t="s">
        <v>56</v>
      </c>
      <c r="C20" s="15">
        <v>500</v>
      </c>
      <c r="D20" s="60" t="s">
        <v>57</v>
      </c>
      <c r="E20" s="61" t="s">
        <v>58</v>
      </c>
      <c r="F20" s="67" t="s">
        <v>17</v>
      </c>
      <c r="G20" s="67">
        <v>230</v>
      </c>
      <c r="H20" s="68" t="s">
        <v>54</v>
      </c>
      <c r="I20" s="62">
        <v>8.32</v>
      </c>
      <c r="J20" s="62" t="s">
        <v>45</v>
      </c>
      <c r="K20" s="15">
        <v>8.25</v>
      </c>
      <c r="L20" s="62">
        <f t="shared" si="0"/>
        <v>8.25</v>
      </c>
      <c r="M20" s="63" t="str">
        <f t="shared" si="1"/>
        <v>II</v>
      </c>
      <c r="N20" s="64">
        <v>504</v>
      </c>
      <c r="O20" s="65" t="s">
        <v>59</v>
      </c>
    </row>
    <row r="21" spans="1:15" ht="15.95" customHeight="1">
      <c r="A21" s="59">
        <v>5</v>
      </c>
      <c r="B21" s="15" t="s">
        <v>60</v>
      </c>
      <c r="C21" s="15">
        <v>242</v>
      </c>
      <c r="D21" s="60" t="s">
        <v>61</v>
      </c>
      <c r="E21" s="61">
        <v>37406</v>
      </c>
      <c r="F21" s="15" t="s">
        <v>10</v>
      </c>
      <c r="G21" s="15">
        <v>88</v>
      </c>
      <c r="H21" s="60" t="s">
        <v>62</v>
      </c>
      <c r="I21" s="62">
        <v>8.3000000000000007</v>
      </c>
      <c r="J21" s="62" t="s">
        <v>45</v>
      </c>
      <c r="K21" s="53">
        <v>8.33</v>
      </c>
      <c r="L21" s="62">
        <f t="shared" si="0"/>
        <v>8.3000000000000007</v>
      </c>
      <c r="M21" s="63" t="str">
        <f t="shared" si="1"/>
        <v>II</v>
      </c>
      <c r="N21" s="64" t="s">
        <v>50</v>
      </c>
      <c r="O21" s="69" t="s">
        <v>63</v>
      </c>
    </row>
    <row r="22" spans="1:15" ht="15.95" customHeight="1">
      <c r="A22" s="59">
        <v>6</v>
      </c>
      <c r="B22" s="15" t="s">
        <v>64</v>
      </c>
      <c r="C22" s="15">
        <v>245</v>
      </c>
      <c r="D22" s="60" t="s">
        <v>65</v>
      </c>
      <c r="E22" s="61">
        <v>37076</v>
      </c>
      <c r="F22" s="15" t="s">
        <v>13</v>
      </c>
      <c r="G22" s="15">
        <v>158</v>
      </c>
      <c r="H22" s="60" t="s">
        <v>62</v>
      </c>
      <c r="I22" s="62">
        <v>8.32</v>
      </c>
      <c r="J22" s="62" t="s">
        <v>45</v>
      </c>
      <c r="K22" s="53">
        <v>8.44</v>
      </c>
      <c r="L22" s="62">
        <f t="shared" si="0"/>
        <v>8.32</v>
      </c>
      <c r="M22" s="63" t="str">
        <f t="shared" si="1"/>
        <v>II</v>
      </c>
      <c r="N22" s="64" t="s">
        <v>50</v>
      </c>
      <c r="O22" s="69" t="s">
        <v>63</v>
      </c>
    </row>
    <row r="23" spans="1:15" ht="15.95" customHeight="1">
      <c r="A23" s="59">
        <v>7</v>
      </c>
      <c r="B23" s="15" t="s">
        <v>66</v>
      </c>
      <c r="C23" s="15">
        <v>214</v>
      </c>
      <c r="D23" s="60" t="s">
        <v>67</v>
      </c>
      <c r="E23" s="61">
        <v>37682</v>
      </c>
      <c r="F23" s="15" t="s">
        <v>11</v>
      </c>
      <c r="G23" s="15">
        <v>623</v>
      </c>
      <c r="H23" s="60" t="s">
        <v>68</v>
      </c>
      <c r="I23" s="62">
        <v>8.49</v>
      </c>
      <c r="J23" s="62" t="s">
        <v>69</v>
      </c>
      <c r="K23" s="53">
        <v>8.42</v>
      </c>
      <c r="L23" s="62">
        <f t="shared" si="0"/>
        <v>8.42</v>
      </c>
      <c r="M23" s="63" t="str">
        <f t="shared" si="1"/>
        <v>II</v>
      </c>
      <c r="N23" s="64" t="s">
        <v>50</v>
      </c>
      <c r="O23" s="69" t="s">
        <v>70</v>
      </c>
    </row>
    <row r="24" spans="1:15" ht="15.95" customHeight="1">
      <c r="A24" s="59">
        <v>8</v>
      </c>
      <c r="B24" s="15" t="s">
        <v>71</v>
      </c>
      <c r="C24" s="15">
        <v>946</v>
      </c>
      <c r="D24" s="60" t="s">
        <v>72</v>
      </c>
      <c r="E24" s="61">
        <v>37633</v>
      </c>
      <c r="F24" s="15" t="s">
        <v>11</v>
      </c>
      <c r="G24" s="15">
        <v>641</v>
      </c>
      <c r="H24" s="60" t="s">
        <v>44</v>
      </c>
      <c r="I24" s="62">
        <v>8.43</v>
      </c>
      <c r="J24" s="62" t="s">
        <v>69</v>
      </c>
      <c r="K24" s="53">
        <v>8.43</v>
      </c>
      <c r="L24" s="62">
        <f t="shared" si="0"/>
        <v>8.43</v>
      </c>
      <c r="M24" s="63" t="str">
        <f t="shared" si="1"/>
        <v>II</v>
      </c>
      <c r="N24" s="64">
        <v>445</v>
      </c>
      <c r="O24" s="65" t="s">
        <v>46</v>
      </c>
    </row>
    <row r="25" spans="1:15" ht="15.95" customHeight="1">
      <c r="A25" s="59">
        <v>9</v>
      </c>
      <c r="B25" s="15" t="s">
        <v>73</v>
      </c>
      <c r="C25" s="15">
        <v>231</v>
      </c>
      <c r="D25" s="60" t="s">
        <v>74</v>
      </c>
      <c r="E25" s="61">
        <v>36766</v>
      </c>
      <c r="F25" s="15" t="s">
        <v>11</v>
      </c>
      <c r="G25" s="15">
        <v>111</v>
      </c>
      <c r="H25" s="60" t="s">
        <v>62</v>
      </c>
      <c r="I25" s="62">
        <v>8.44</v>
      </c>
      <c r="J25" s="62" t="s">
        <v>69</v>
      </c>
      <c r="K25" s="53">
        <v>8.44</v>
      </c>
      <c r="L25" s="62">
        <f t="shared" si="0"/>
        <v>8.44</v>
      </c>
      <c r="M25" s="63" t="str">
        <f t="shared" si="1"/>
        <v>II</v>
      </c>
      <c r="N25" s="64" t="s">
        <v>50</v>
      </c>
      <c r="O25" s="69" t="s">
        <v>75</v>
      </c>
    </row>
    <row r="26" spans="1:15" ht="15.95" customHeight="1">
      <c r="A26" s="59">
        <v>10</v>
      </c>
      <c r="B26" s="15" t="s">
        <v>76</v>
      </c>
      <c r="C26" s="15">
        <v>415</v>
      </c>
      <c r="D26" s="60" t="s">
        <v>77</v>
      </c>
      <c r="E26" s="61">
        <v>37702</v>
      </c>
      <c r="F26" s="67" t="s">
        <v>12</v>
      </c>
      <c r="G26" s="67">
        <v>16</v>
      </c>
      <c r="H26" s="68" t="s">
        <v>49</v>
      </c>
      <c r="I26" s="62">
        <v>8.48</v>
      </c>
      <c r="J26" s="62" t="s">
        <v>69</v>
      </c>
      <c r="K26" s="15">
        <v>8.4499999999999993</v>
      </c>
      <c r="L26" s="62">
        <f t="shared" si="0"/>
        <v>8.4499999999999993</v>
      </c>
      <c r="M26" s="63" t="str">
        <f t="shared" si="1"/>
        <v>II</v>
      </c>
      <c r="N26" s="64" t="s">
        <v>50</v>
      </c>
      <c r="O26" s="65" t="s">
        <v>78</v>
      </c>
    </row>
    <row r="27" spans="1:15" ht="15.95" customHeight="1">
      <c r="A27" s="59">
        <v>11</v>
      </c>
      <c r="B27" s="15" t="s">
        <v>79</v>
      </c>
      <c r="C27" s="15">
        <v>247</v>
      </c>
      <c r="D27" s="60" t="s">
        <v>80</v>
      </c>
      <c r="E27" s="61">
        <v>37618</v>
      </c>
      <c r="F27" s="15" t="s">
        <v>13</v>
      </c>
      <c r="G27" s="15">
        <v>158</v>
      </c>
      <c r="H27" s="60" t="s">
        <v>62</v>
      </c>
      <c r="I27" s="62">
        <v>8.5299999999999994</v>
      </c>
      <c r="J27" s="62" t="s">
        <v>69</v>
      </c>
      <c r="K27" s="53">
        <v>8.4600000000000009</v>
      </c>
      <c r="L27" s="62">
        <f t="shared" si="0"/>
        <v>8.4600000000000009</v>
      </c>
      <c r="M27" s="63" t="str">
        <f t="shared" si="1"/>
        <v>II</v>
      </c>
      <c r="N27" s="64" t="s">
        <v>50</v>
      </c>
      <c r="O27" s="69" t="s">
        <v>63</v>
      </c>
    </row>
    <row r="28" spans="1:15" ht="15.95" customHeight="1">
      <c r="A28" s="59">
        <v>12</v>
      </c>
      <c r="B28" s="15" t="s">
        <v>81</v>
      </c>
      <c r="C28" s="15">
        <v>243</v>
      </c>
      <c r="D28" s="60" t="s">
        <v>82</v>
      </c>
      <c r="E28" s="61">
        <v>37314</v>
      </c>
      <c r="F28" s="15" t="s">
        <v>12</v>
      </c>
      <c r="G28" s="15">
        <v>683</v>
      </c>
      <c r="H28" s="60" t="s">
        <v>83</v>
      </c>
      <c r="I28" s="62">
        <v>8.5</v>
      </c>
      <c r="J28" s="62" t="s">
        <v>69</v>
      </c>
      <c r="K28" s="53">
        <v>8.5399999999999991</v>
      </c>
      <c r="L28" s="62">
        <f t="shared" si="0"/>
        <v>8.5</v>
      </c>
      <c r="M28" s="63" t="str">
        <f t="shared" si="1"/>
        <v>II</v>
      </c>
      <c r="N28" s="64" t="s">
        <v>50</v>
      </c>
      <c r="O28" s="69" t="s">
        <v>63</v>
      </c>
    </row>
    <row r="29" spans="1:15" ht="15.95" customHeight="1">
      <c r="A29" s="59">
        <v>13</v>
      </c>
      <c r="C29" s="15">
        <v>914</v>
      </c>
      <c r="D29" s="60" t="s">
        <v>84</v>
      </c>
      <c r="E29" s="61">
        <v>37854</v>
      </c>
      <c r="F29" s="15" t="s">
        <v>12</v>
      </c>
      <c r="G29" s="15">
        <v>438</v>
      </c>
      <c r="H29" s="60" t="s">
        <v>44</v>
      </c>
      <c r="I29" s="62">
        <v>8.58</v>
      </c>
      <c r="J29" s="62"/>
      <c r="K29" s="53"/>
      <c r="L29" s="62">
        <f t="shared" si="0"/>
        <v>8.58</v>
      </c>
      <c r="M29" s="63" t="str">
        <f t="shared" si="1"/>
        <v>II</v>
      </c>
      <c r="N29" s="64" t="s">
        <v>50</v>
      </c>
      <c r="O29" s="66" t="s">
        <v>55</v>
      </c>
    </row>
    <row r="30" spans="1:15" ht="15.95" customHeight="1">
      <c r="A30" s="59">
        <v>14</v>
      </c>
      <c r="C30" s="15">
        <v>915</v>
      </c>
      <c r="D30" s="60" t="s">
        <v>85</v>
      </c>
      <c r="E30" s="61">
        <v>37364</v>
      </c>
      <c r="F30" s="67" t="s">
        <v>12</v>
      </c>
      <c r="G30" s="67">
        <v>341</v>
      </c>
      <c r="H30" s="68" t="s">
        <v>44</v>
      </c>
      <c r="I30" s="62">
        <v>8.66</v>
      </c>
      <c r="L30" s="62">
        <f t="shared" si="0"/>
        <v>8.66</v>
      </c>
      <c r="M30" s="63" t="str">
        <f t="shared" si="1"/>
        <v>III</v>
      </c>
      <c r="N30" s="64">
        <v>379</v>
      </c>
      <c r="O30" s="65" t="s">
        <v>86</v>
      </c>
    </row>
    <row r="31" spans="1:15" ht="15.95" customHeight="1">
      <c r="A31" s="59">
        <v>15</v>
      </c>
      <c r="C31" s="15">
        <v>917</v>
      </c>
      <c r="D31" s="60" t="s">
        <v>87</v>
      </c>
      <c r="E31" s="61">
        <v>37980</v>
      </c>
      <c r="F31" s="67" t="s">
        <v>12</v>
      </c>
      <c r="G31" s="67">
        <v>341</v>
      </c>
      <c r="H31" s="68" t="s">
        <v>44</v>
      </c>
      <c r="I31" s="62">
        <v>8.68</v>
      </c>
      <c r="L31" s="62">
        <f t="shared" si="0"/>
        <v>8.68</v>
      </c>
      <c r="M31" s="63" t="str">
        <f t="shared" si="1"/>
        <v>III</v>
      </c>
      <c r="N31" s="64">
        <v>374</v>
      </c>
      <c r="O31" s="65" t="s">
        <v>86</v>
      </c>
    </row>
    <row r="32" spans="1:15" ht="15.95" customHeight="1">
      <c r="A32" s="59">
        <v>16</v>
      </c>
      <c r="C32" s="15">
        <v>526</v>
      </c>
      <c r="D32" s="60" t="s">
        <v>88</v>
      </c>
      <c r="E32" s="61">
        <v>37845</v>
      </c>
      <c r="F32" s="67" t="s">
        <v>12</v>
      </c>
      <c r="G32" s="67">
        <v>245</v>
      </c>
      <c r="H32" s="68" t="s">
        <v>89</v>
      </c>
      <c r="I32" s="62">
        <v>8.7100000000000009</v>
      </c>
      <c r="J32" s="62"/>
      <c r="L32" s="62">
        <f t="shared" si="0"/>
        <v>8.7100000000000009</v>
      </c>
      <c r="M32" s="63" t="str">
        <f t="shared" si="1"/>
        <v>III</v>
      </c>
      <c r="N32" s="64" t="s">
        <v>50</v>
      </c>
      <c r="O32" s="65" t="s">
        <v>90</v>
      </c>
    </row>
    <row r="33" spans="1:15" ht="15.95" customHeight="1">
      <c r="A33" s="59">
        <v>17</v>
      </c>
      <c r="C33" s="15">
        <v>526</v>
      </c>
      <c r="D33" s="60" t="s">
        <v>91</v>
      </c>
      <c r="E33" s="61">
        <v>37698</v>
      </c>
      <c r="F33" s="67" t="s">
        <v>12</v>
      </c>
      <c r="G33" s="67">
        <v>235</v>
      </c>
      <c r="H33" s="68" t="s">
        <v>89</v>
      </c>
      <c r="I33" s="62">
        <v>8.74</v>
      </c>
      <c r="J33" s="62"/>
      <c r="L33" s="62">
        <f t="shared" si="0"/>
        <v>8.74</v>
      </c>
      <c r="M33" s="63" t="str">
        <f t="shared" si="1"/>
        <v>III</v>
      </c>
      <c r="N33" s="64">
        <v>359</v>
      </c>
      <c r="O33" s="65" t="s">
        <v>90</v>
      </c>
    </row>
    <row r="34" spans="1:15" ht="15.95" customHeight="1">
      <c r="A34" s="59">
        <v>18</v>
      </c>
      <c r="C34" s="15">
        <v>394</v>
      </c>
      <c r="D34" s="60" t="s">
        <v>92</v>
      </c>
      <c r="E34" s="61">
        <v>38364</v>
      </c>
      <c r="F34" s="67" t="s">
        <v>12</v>
      </c>
      <c r="G34" s="67">
        <v>238</v>
      </c>
      <c r="H34" s="68" t="s">
        <v>89</v>
      </c>
      <c r="I34" s="62">
        <v>8.75</v>
      </c>
      <c r="L34" s="62">
        <f t="shared" si="0"/>
        <v>8.75</v>
      </c>
      <c r="M34" s="63" t="str">
        <f t="shared" si="1"/>
        <v>III</v>
      </c>
      <c r="N34" s="64" t="s">
        <v>50</v>
      </c>
      <c r="O34" s="65" t="s">
        <v>93</v>
      </c>
    </row>
    <row r="35" spans="1:15" ht="15.95" customHeight="1">
      <c r="A35" s="59">
        <v>19</v>
      </c>
      <c r="C35" s="15">
        <v>272</v>
      </c>
      <c r="D35" s="60" t="s">
        <v>94</v>
      </c>
      <c r="E35" s="61">
        <v>37169</v>
      </c>
      <c r="F35" s="15" t="s">
        <v>13</v>
      </c>
      <c r="G35" s="15">
        <v>65</v>
      </c>
      <c r="H35" s="60" t="s">
        <v>68</v>
      </c>
      <c r="I35" s="62">
        <v>8.7899999999999991</v>
      </c>
      <c r="J35" s="62"/>
      <c r="K35" s="53"/>
      <c r="L35" s="62">
        <f t="shared" si="0"/>
        <v>8.7899999999999991</v>
      </c>
      <c r="M35" s="63" t="str">
        <f t="shared" si="1"/>
        <v>III</v>
      </c>
      <c r="N35" s="64" t="s">
        <v>50</v>
      </c>
      <c r="O35" s="69" t="s">
        <v>70</v>
      </c>
    </row>
    <row r="36" spans="1:15" ht="15.95" customHeight="1">
      <c r="A36" s="59">
        <v>20</v>
      </c>
      <c r="C36" s="15">
        <v>486</v>
      </c>
      <c r="D36" s="60" t="s">
        <v>95</v>
      </c>
      <c r="E36" s="61">
        <v>37807</v>
      </c>
      <c r="F36" s="67" t="s">
        <v>12</v>
      </c>
      <c r="G36" s="67">
        <v>500</v>
      </c>
      <c r="H36" s="68" t="s">
        <v>96</v>
      </c>
      <c r="I36" s="62">
        <v>8.81</v>
      </c>
      <c r="L36" s="62">
        <f t="shared" si="0"/>
        <v>8.81</v>
      </c>
      <c r="M36" s="63" t="str">
        <f t="shared" si="1"/>
        <v>III</v>
      </c>
      <c r="N36" s="64">
        <v>342</v>
      </c>
      <c r="O36" s="65" t="s">
        <v>97</v>
      </c>
    </row>
    <row r="37" spans="1:15" ht="15.95" customHeight="1">
      <c r="A37" s="59">
        <v>21</v>
      </c>
      <c r="C37" s="15">
        <v>159</v>
      </c>
      <c r="D37" s="60" t="s">
        <v>98</v>
      </c>
      <c r="E37" s="70">
        <v>38267</v>
      </c>
      <c r="F37" s="71" t="s">
        <v>14</v>
      </c>
      <c r="G37" s="71">
        <v>376</v>
      </c>
      <c r="H37" s="60" t="s">
        <v>99</v>
      </c>
      <c r="I37" s="62">
        <v>8.9499999999999993</v>
      </c>
      <c r="J37" s="62"/>
      <c r="K37" s="62"/>
      <c r="L37" s="62">
        <f t="shared" si="0"/>
        <v>8.9499999999999993</v>
      </c>
      <c r="M37" s="63" t="str">
        <f t="shared" si="1"/>
        <v>III</v>
      </c>
      <c r="N37" s="64" t="s">
        <v>50</v>
      </c>
      <c r="O37" s="65" t="s">
        <v>100</v>
      </c>
    </row>
    <row r="38" spans="1:15" ht="15.95" customHeight="1">
      <c r="A38" s="59">
        <v>22</v>
      </c>
      <c r="C38" s="15">
        <v>994</v>
      </c>
      <c r="D38" s="60" t="s">
        <v>101</v>
      </c>
      <c r="E38" s="61" t="s">
        <v>58</v>
      </c>
      <c r="F38" s="67" t="s">
        <v>12</v>
      </c>
      <c r="G38" s="67" t="s">
        <v>102</v>
      </c>
      <c r="H38" s="68" t="s">
        <v>103</v>
      </c>
      <c r="I38" s="62">
        <v>8.98</v>
      </c>
      <c r="J38" s="62"/>
      <c r="K38" s="62"/>
      <c r="L38" s="62">
        <f t="shared" si="0"/>
        <v>8.98</v>
      </c>
      <c r="M38" s="63" t="str">
        <f t="shared" si="1"/>
        <v>III</v>
      </c>
      <c r="N38" s="64" t="s">
        <v>50</v>
      </c>
      <c r="O38" s="65" t="s">
        <v>104</v>
      </c>
    </row>
    <row r="39" spans="1:15" ht="15.95" customHeight="1">
      <c r="A39" s="59">
        <v>22</v>
      </c>
      <c r="C39" s="15">
        <v>1</v>
      </c>
      <c r="D39" s="60" t="s">
        <v>105</v>
      </c>
      <c r="E39" s="61" t="s">
        <v>106</v>
      </c>
      <c r="F39" s="67" t="s">
        <v>17</v>
      </c>
      <c r="G39" s="67">
        <v>303</v>
      </c>
      <c r="H39" s="68" t="s">
        <v>54</v>
      </c>
      <c r="I39" s="62">
        <v>8.98</v>
      </c>
      <c r="L39" s="62">
        <f t="shared" si="0"/>
        <v>8.98</v>
      </c>
      <c r="M39" s="63" t="str">
        <f t="shared" si="1"/>
        <v>III</v>
      </c>
      <c r="N39" s="64">
        <v>303</v>
      </c>
      <c r="O39" s="65"/>
    </row>
    <row r="40" spans="1:15" ht="15.95" customHeight="1">
      <c r="A40" s="59">
        <v>24</v>
      </c>
      <c r="C40" s="15">
        <v>112</v>
      </c>
      <c r="D40" s="60" t="s">
        <v>107</v>
      </c>
      <c r="E40" s="61">
        <v>36697</v>
      </c>
      <c r="F40" s="67" t="s">
        <v>12</v>
      </c>
      <c r="G40" s="67">
        <v>195</v>
      </c>
      <c r="H40" s="68" t="s">
        <v>108</v>
      </c>
      <c r="I40" s="62">
        <v>8.99</v>
      </c>
      <c r="J40" s="62"/>
      <c r="K40" s="62"/>
      <c r="L40" s="62">
        <f t="shared" si="0"/>
        <v>8.99</v>
      </c>
      <c r="M40" s="63" t="str">
        <f t="shared" si="1"/>
        <v>III</v>
      </c>
      <c r="N40" s="64" t="s">
        <v>50</v>
      </c>
      <c r="O40" s="65" t="s">
        <v>100</v>
      </c>
    </row>
    <row r="41" spans="1:15" ht="15.95" customHeight="1">
      <c r="A41" s="59">
        <v>25</v>
      </c>
      <c r="C41" s="15">
        <v>753</v>
      </c>
      <c r="D41" s="60" t="s">
        <v>109</v>
      </c>
      <c r="E41" s="61">
        <v>37908</v>
      </c>
      <c r="F41" s="15" t="s">
        <v>12</v>
      </c>
      <c r="G41" s="15">
        <v>406</v>
      </c>
      <c r="H41" s="60" t="s">
        <v>96</v>
      </c>
      <c r="I41" s="62">
        <v>9.01</v>
      </c>
      <c r="J41" s="62"/>
      <c r="K41" s="53"/>
      <c r="L41" s="62">
        <f t="shared" si="0"/>
        <v>9.01</v>
      </c>
      <c r="M41" s="63" t="str">
        <f t="shared" si="1"/>
        <v>III</v>
      </c>
      <c r="N41" s="64">
        <v>297</v>
      </c>
      <c r="O41" s="65" t="s">
        <v>110</v>
      </c>
    </row>
    <row r="42" spans="1:15" ht="15.95" customHeight="1">
      <c r="A42" s="59">
        <v>26</v>
      </c>
      <c r="C42" s="15">
        <v>180</v>
      </c>
      <c r="D42" s="60" t="s">
        <v>111</v>
      </c>
      <c r="E42" s="61">
        <v>37441</v>
      </c>
      <c r="F42" s="67" t="s">
        <v>13</v>
      </c>
      <c r="G42" s="67">
        <v>489</v>
      </c>
      <c r="H42" s="68" t="s">
        <v>99</v>
      </c>
      <c r="I42" s="62">
        <v>9.0399999999999991</v>
      </c>
      <c r="J42" s="62"/>
      <c r="K42" s="62"/>
      <c r="L42" s="62">
        <f t="shared" si="0"/>
        <v>9.0399999999999991</v>
      </c>
      <c r="M42" s="63" t="str">
        <f t="shared" si="1"/>
        <v>III</v>
      </c>
      <c r="N42" s="64" t="s">
        <v>50</v>
      </c>
      <c r="O42" s="65" t="s">
        <v>100</v>
      </c>
    </row>
    <row r="43" spans="1:15" ht="15.95" customHeight="1">
      <c r="A43" s="59">
        <v>27</v>
      </c>
      <c r="C43" s="15">
        <v>752</v>
      </c>
      <c r="D43" s="60" t="s">
        <v>112</v>
      </c>
      <c r="E43" s="61">
        <v>36945</v>
      </c>
      <c r="F43" s="67" t="s">
        <v>13</v>
      </c>
      <c r="G43" s="67">
        <v>406</v>
      </c>
      <c r="H43" s="68" t="s">
        <v>96</v>
      </c>
      <c r="I43" s="62">
        <v>9.18</v>
      </c>
      <c r="L43" s="62">
        <f t="shared" si="0"/>
        <v>9.18</v>
      </c>
      <c r="M43" s="63" t="str">
        <f t="shared" si="1"/>
        <v>1юн</v>
      </c>
      <c r="N43" s="64">
        <v>263</v>
      </c>
      <c r="O43" s="65" t="s">
        <v>110</v>
      </c>
    </row>
    <row r="44" spans="1:15" ht="15.95" customHeight="1">
      <c r="A44" s="59">
        <v>28</v>
      </c>
      <c r="C44" s="15">
        <v>824</v>
      </c>
      <c r="D44" s="60" t="s">
        <v>113</v>
      </c>
      <c r="E44" s="61">
        <v>37358</v>
      </c>
      <c r="F44" s="15" t="s">
        <v>17</v>
      </c>
      <c r="G44" s="15">
        <v>562</v>
      </c>
      <c r="H44" s="60" t="s">
        <v>114</v>
      </c>
      <c r="I44" s="62">
        <v>9.2100000000000009</v>
      </c>
      <c r="J44" s="62"/>
      <c r="K44" s="53"/>
      <c r="L44" s="62">
        <f t="shared" si="0"/>
        <v>9.2100000000000009</v>
      </c>
      <c r="M44" s="63" t="str">
        <f t="shared" si="1"/>
        <v>1юн</v>
      </c>
      <c r="N44" s="64">
        <v>258</v>
      </c>
      <c r="O44" s="65" t="s">
        <v>115</v>
      </c>
    </row>
    <row r="45" spans="1:15" ht="15.95" customHeight="1">
      <c r="A45" s="59">
        <v>29</v>
      </c>
      <c r="C45" s="15">
        <v>441</v>
      </c>
      <c r="D45" s="60" t="s">
        <v>116</v>
      </c>
      <c r="E45" s="61">
        <v>37608</v>
      </c>
      <c r="F45" s="15" t="s">
        <v>13</v>
      </c>
      <c r="G45" s="15">
        <v>281</v>
      </c>
      <c r="H45" s="60" t="s">
        <v>108</v>
      </c>
      <c r="I45" s="62">
        <v>9.23</v>
      </c>
      <c r="J45" s="62"/>
      <c r="K45" s="53"/>
      <c r="L45" s="62">
        <f t="shared" si="0"/>
        <v>9.23</v>
      </c>
      <c r="M45" s="63" t="str">
        <f t="shared" si="1"/>
        <v>1юн</v>
      </c>
      <c r="N45" s="64" t="s">
        <v>50</v>
      </c>
      <c r="O45" s="65" t="s">
        <v>51</v>
      </c>
    </row>
    <row r="46" spans="1:15" ht="15.95" customHeight="1">
      <c r="A46" s="59">
        <v>30</v>
      </c>
      <c r="C46" s="15">
        <v>637</v>
      </c>
      <c r="D46" s="60" t="s">
        <v>117</v>
      </c>
      <c r="E46" s="61">
        <v>37909</v>
      </c>
      <c r="F46" s="67" t="s">
        <v>17</v>
      </c>
      <c r="G46" s="67">
        <v>363</v>
      </c>
      <c r="H46" s="68" t="s">
        <v>54</v>
      </c>
      <c r="I46" s="62">
        <v>9.24</v>
      </c>
      <c r="L46" s="62">
        <f t="shared" si="0"/>
        <v>9.24</v>
      </c>
      <c r="M46" s="63" t="str">
        <f t="shared" si="1"/>
        <v>1юн</v>
      </c>
      <c r="N46" s="64">
        <v>252</v>
      </c>
      <c r="O46" s="65" t="s">
        <v>118</v>
      </c>
    </row>
    <row r="47" spans="1:15" ht="15.95" customHeight="1">
      <c r="A47" s="59">
        <v>31</v>
      </c>
      <c r="C47" s="15">
        <v>279</v>
      </c>
      <c r="D47" s="68" t="s">
        <v>119</v>
      </c>
      <c r="E47" s="61">
        <v>37649</v>
      </c>
      <c r="F47" s="15" t="s">
        <v>13</v>
      </c>
      <c r="G47" s="15">
        <v>158</v>
      </c>
      <c r="H47" s="60" t="s">
        <v>62</v>
      </c>
      <c r="I47" s="62">
        <v>9.2799999999999994</v>
      </c>
      <c r="J47" s="62"/>
      <c r="K47" s="53"/>
      <c r="L47" s="62">
        <f t="shared" si="0"/>
        <v>9.2799999999999994</v>
      </c>
      <c r="M47" s="63" t="str">
        <f t="shared" si="1"/>
        <v>1юн</v>
      </c>
      <c r="N47" s="64" t="s">
        <v>50</v>
      </c>
      <c r="O47" s="69" t="s">
        <v>63</v>
      </c>
    </row>
    <row r="48" spans="1:15" ht="15.95" customHeight="1">
      <c r="A48" s="59">
        <v>32</v>
      </c>
      <c r="C48" s="15">
        <v>295</v>
      </c>
      <c r="D48" s="60" t="s">
        <v>120</v>
      </c>
      <c r="E48" s="61">
        <v>37799</v>
      </c>
      <c r="F48" s="15" t="s">
        <v>14</v>
      </c>
      <c r="G48" s="15">
        <v>124</v>
      </c>
      <c r="H48" s="60" t="s">
        <v>68</v>
      </c>
      <c r="I48" s="62">
        <v>9.35</v>
      </c>
      <c r="J48" s="62"/>
      <c r="K48" s="53"/>
      <c r="L48" s="62">
        <f t="shared" si="0"/>
        <v>9.35</v>
      </c>
      <c r="M48" s="63" t="str">
        <f t="shared" si="1"/>
        <v>1юн</v>
      </c>
      <c r="N48" s="64" t="s">
        <v>50</v>
      </c>
      <c r="O48" s="69" t="s">
        <v>75</v>
      </c>
    </row>
    <row r="49" spans="1:15" ht="15.95" customHeight="1">
      <c r="A49" s="59">
        <v>33</v>
      </c>
      <c r="C49" s="15">
        <v>283</v>
      </c>
      <c r="D49" s="60" t="s">
        <v>121</v>
      </c>
      <c r="E49" s="61">
        <v>37068</v>
      </c>
      <c r="F49" s="15" t="s">
        <v>12</v>
      </c>
      <c r="G49" s="15">
        <v>600</v>
      </c>
      <c r="H49" s="60" t="s">
        <v>83</v>
      </c>
      <c r="I49" s="62">
        <v>9.39</v>
      </c>
      <c r="J49" s="62"/>
      <c r="K49" s="53"/>
      <c r="L49" s="62">
        <f t="shared" si="0"/>
        <v>9.39</v>
      </c>
      <c r="M49" s="63" t="str">
        <f t="shared" si="1"/>
        <v>1юн</v>
      </c>
      <c r="N49" s="64" t="s">
        <v>50</v>
      </c>
      <c r="O49" s="69" t="s">
        <v>63</v>
      </c>
    </row>
    <row r="50" spans="1:15" ht="15.95" customHeight="1">
      <c r="A50" s="59">
        <v>34</v>
      </c>
      <c r="C50" s="15">
        <v>911</v>
      </c>
      <c r="D50" s="60" t="s">
        <v>122</v>
      </c>
      <c r="E50" s="61">
        <v>37615</v>
      </c>
      <c r="F50" s="15" t="s">
        <v>13</v>
      </c>
      <c r="G50" s="15">
        <v>528</v>
      </c>
      <c r="H50" s="60" t="s">
        <v>44</v>
      </c>
      <c r="I50" s="62">
        <v>9.4</v>
      </c>
      <c r="J50" s="62"/>
      <c r="K50" s="53"/>
      <c r="L50" s="62">
        <f t="shared" si="0"/>
        <v>9.4</v>
      </c>
      <c r="M50" s="63" t="str">
        <f t="shared" si="1"/>
        <v>1юн</v>
      </c>
      <c r="N50" s="64" t="s">
        <v>50</v>
      </c>
      <c r="O50" s="66" t="s">
        <v>55</v>
      </c>
    </row>
    <row r="51" spans="1:15" ht="15.95" customHeight="1">
      <c r="A51" s="59">
        <v>35</v>
      </c>
      <c r="C51" s="15">
        <v>136</v>
      </c>
      <c r="D51" s="68" t="s">
        <v>123</v>
      </c>
      <c r="E51" s="61">
        <v>37666</v>
      </c>
      <c r="F51" s="67" t="s">
        <v>15</v>
      </c>
      <c r="G51" s="67" t="s">
        <v>124</v>
      </c>
      <c r="H51" s="68" t="s">
        <v>99</v>
      </c>
      <c r="I51" s="62">
        <v>9.44</v>
      </c>
      <c r="J51" s="62"/>
      <c r="K51" s="62"/>
      <c r="L51" s="62">
        <f t="shared" si="0"/>
        <v>9.44</v>
      </c>
      <c r="M51" s="63" t="str">
        <f t="shared" si="1"/>
        <v>1юн</v>
      </c>
      <c r="N51" s="64" t="s">
        <v>50</v>
      </c>
      <c r="O51" s="65" t="s">
        <v>100</v>
      </c>
    </row>
    <row r="52" spans="1:15" ht="15.95" customHeight="1">
      <c r="A52" s="59">
        <v>36</v>
      </c>
      <c r="C52" s="15">
        <v>930</v>
      </c>
      <c r="D52" s="60" t="s">
        <v>125</v>
      </c>
      <c r="E52" s="61" t="s">
        <v>58</v>
      </c>
      <c r="F52" s="67" t="s">
        <v>12</v>
      </c>
      <c r="G52" s="67">
        <v>332</v>
      </c>
      <c r="H52" s="68" t="s">
        <v>44</v>
      </c>
      <c r="I52" s="62">
        <v>9.4499999999999993</v>
      </c>
      <c r="J52" s="62"/>
      <c r="K52" s="62"/>
      <c r="L52" s="62">
        <f t="shared" si="0"/>
        <v>9.4499999999999993</v>
      </c>
      <c r="M52" s="63" t="str">
        <f t="shared" si="1"/>
        <v>1юн</v>
      </c>
      <c r="N52" s="64" t="s">
        <v>50</v>
      </c>
      <c r="O52" s="65" t="s">
        <v>104</v>
      </c>
    </row>
    <row r="53" spans="1:15" ht="15.95" customHeight="1">
      <c r="A53" s="59">
        <v>36</v>
      </c>
      <c r="C53" s="15">
        <v>4</v>
      </c>
      <c r="D53" s="60" t="s">
        <v>126</v>
      </c>
      <c r="E53" s="61" t="s">
        <v>127</v>
      </c>
      <c r="F53" s="67" t="s">
        <v>17</v>
      </c>
      <c r="G53" s="67">
        <v>303</v>
      </c>
      <c r="H53" s="68" t="s">
        <v>54</v>
      </c>
      <c r="I53" s="62">
        <v>9.4499999999999993</v>
      </c>
      <c r="L53" s="62">
        <f t="shared" si="0"/>
        <v>9.4499999999999993</v>
      </c>
      <c r="M53" s="63" t="str">
        <f t="shared" si="1"/>
        <v>1юн</v>
      </c>
      <c r="N53" s="64">
        <v>216</v>
      </c>
      <c r="O53" s="65" t="s">
        <v>128</v>
      </c>
    </row>
    <row r="54" spans="1:15" ht="15.95" customHeight="1">
      <c r="A54" s="59">
        <v>38</v>
      </c>
      <c r="C54" s="15">
        <v>912</v>
      </c>
      <c r="D54" s="60" t="s">
        <v>129</v>
      </c>
      <c r="E54" s="61">
        <v>37323</v>
      </c>
      <c r="F54" s="67" t="s">
        <v>12</v>
      </c>
      <c r="G54" s="67">
        <v>341</v>
      </c>
      <c r="H54" s="68" t="s">
        <v>44</v>
      </c>
      <c r="I54" s="62">
        <v>9.48</v>
      </c>
      <c r="L54" s="62">
        <f t="shared" si="0"/>
        <v>9.48</v>
      </c>
      <c r="M54" s="63" t="str">
        <f t="shared" si="1"/>
        <v>1юн</v>
      </c>
      <c r="N54" s="64" t="s">
        <v>50</v>
      </c>
      <c r="O54" s="65" t="s">
        <v>86</v>
      </c>
    </row>
    <row r="55" spans="1:15" ht="15.95" customHeight="1">
      <c r="A55" s="59">
        <v>39</v>
      </c>
      <c r="C55" s="15">
        <v>648</v>
      </c>
      <c r="D55" s="60" t="s">
        <v>130</v>
      </c>
      <c r="E55" s="61">
        <v>36984</v>
      </c>
      <c r="F55" s="67" t="s">
        <v>17</v>
      </c>
      <c r="G55" s="67">
        <v>363</v>
      </c>
      <c r="H55" s="68" t="s">
        <v>54</v>
      </c>
      <c r="I55" s="62">
        <v>9.51</v>
      </c>
      <c r="L55" s="62">
        <f t="shared" si="0"/>
        <v>9.51</v>
      </c>
      <c r="M55" s="63" t="str">
        <f t="shared" si="1"/>
        <v>1юн</v>
      </c>
      <c r="N55" s="64">
        <v>207</v>
      </c>
      <c r="O55" s="65" t="s">
        <v>118</v>
      </c>
    </row>
    <row r="56" spans="1:15" ht="15.95" customHeight="1">
      <c r="A56" s="59">
        <v>40</v>
      </c>
      <c r="C56" s="15">
        <v>174</v>
      </c>
      <c r="D56" s="60" t="s">
        <v>131</v>
      </c>
      <c r="E56" s="61">
        <v>37648</v>
      </c>
      <c r="F56" s="67" t="s">
        <v>14</v>
      </c>
      <c r="G56" s="67">
        <v>524</v>
      </c>
      <c r="H56" s="68" t="s">
        <v>99</v>
      </c>
      <c r="I56" s="62">
        <v>9.5500000000000007</v>
      </c>
      <c r="J56" s="62"/>
      <c r="K56" s="62"/>
      <c r="L56" s="62">
        <f t="shared" si="0"/>
        <v>9.5500000000000007</v>
      </c>
      <c r="M56" s="63" t="str">
        <f t="shared" si="1"/>
        <v>1юн</v>
      </c>
      <c r="N56" s="64" t="s">
        <v>50</v>
      </c>
      <c r="O56" s="65" t="s">
        <v>100</v>
      </c>
    </row>
    <row r="57" spans="1:15" ht="15.95" customHeight="1">
      <c r="A57" s="59">
        <v>41</v>
      </c>
      <c r="C57" s="72">
        <v>187</v>
      </c>
      <c r="D57" s="60" t="s">
        <v>132</v>
      </c>
      <c r="E57" s="61">
        <v>38214</v>
      </c>
      <c r="F57" s="67" t="s">
        <v>14</v>
      </c>
      <c r="G57" s="67" t="s">
        <v>124</v>
      </c>
      <c r="H57" s="68" t="s">
        <v>99</v>
      </c>
      <c r="I57" s="62">
        <v>9.58</v>
      </c>
      <c r="J57" s="62"/>
      <c r="K57" s="62"/>
      <c r="L57" s="62">
        <f t="shared" si="0"/>
        <v>9.58</v>
      </c>
      <c r="M57" s="63" t="str">
        <f t="shared" si="1"/>
        <v>1юн</v>
      </c>
      <c r="N57" s="64" t="s">
        <v>50</v>
      </c>
      <c r="O57" s="65" t="s">
        <v>100</v>
      </c>
    </row>
    <row r="58" spans="1:15" ht="15.95" customHeight="1">
      <c r="A58" s="59">
        <v>42</v>
      </c>
      <c r="C58" s="15">
        <v>991</v>
      </c>
      <c r="D58" s="60" t="s">
        <v>133</v>
      </c>
      <c r="E58" s="61" t="s">
        <v>58</v>
      </c>
      <c r="F58" s="67" t="s">
        <v>13</v>
      </c>
      <c r="G58" s="67" t="s">
        <v>102</v>
      </c>
      <c r="H58" s="68" t="s">
        <v>103</v>
      </c>
      <c r="I58" s="62">
        <v>9.6</v>
      </c>
      <c r="J58" s="62"/>
      <c r="K58" s="62"/>
      <c r="L58" s="62">
        <f t="shared" si="0"/>
        <v>9.6</v>
      </c>
      <c r="M58" s="63" t="str">
        <f t="shared" si="1"/>
        <v>1юн</v>
      </c>
      <c r="N58" s="64" t="s">
        <v>50</v>
      </c>
      <c r="O58" s="65" t="s">
        <v>104</v>
      </c>
    </row>
    <row r="59" spans="1:15" ht="15.95" customHeight="1">
      <c r="A59" s="59">
        <v>43</v>
      </c>
      <c r="C59" s="15">
        <v>897</v>
      </c>
      <c r="D59" s="68" t="s">
        <v>134</v>
      </c>
      <c r="E59" s="61">
        <v>37277</v>
      </c>
      <c r="F59" s="15" t="s">
        <v>15</v>
      </c>
      <c r="G59" s="15">
        <v>562</v>
      </c>
      <c r="H59" s="60" t="s">
        <v>114</v>
      </c>
      <c r="I59" s="62">
        <v>9.9499999999999993</v>
      </c>
      <c r="J59" s="62"/>
      <c r="K59" s="53"/>
      <c r="L59" s="62">
        <f t="shared" si="0"/>
        <v>9.9499999999999993</v>
      </c>
      <c r="M59" s="63" t="str">
        <f t="shared" si="1"/>
        <v>2юн</v>
      </c>
      <c r="N59" s="64">
        <v>147</v>
      </c>
      <c r="O59" s="65" t="s">
        <v>115</v>
      </c>
    </row>
    <row r="60" spans="1:15" ht="15.95" customHeight="1">
      <c r="A60" s="59">
        <v>44</v>
      </c>
      <c r="C60" s="15">
        <v>493</v>
      </c>
      <c r="D60" s="60" t="s">
        <v>135</v>
      </c>
      <c r="E60" s="61" t="s">
        <v>58</v>
      </c>
      <c r="F60" s="67" t="s">
        <v>17</v>
      </c>
      <c r="G60" s="67">
        <v>230</v>
      </c>
      <c r="H60" s="68" t="s">
        <v>54</v>
      </c>
      <c r="I60" s="62">
        <v>10.1</v>
      </c>
      <c r="L60" s="62">
        <f t="shared" si="0"/>
        <v>10.1</v>
      </c>
      <c r="M60" s="63" t="str">
        <f t="shared" si="1"/>
        <v>2юн</v>
      </c>
      <c r="N60" s="64">
        <v>130</v>
      </c>
      <c r="O60" s="65" t="s">
        <v>59</v>
      </c>
    </row>
    <row r="61" spans="1:15" ht="15.95" customHeight="1">
      <c r="A61" s="59">
        <v>45</v>
      </c>
      <c r="C61" s="15">
        <v>406</v>
      </c>
      <c r="D61" s="60" t="s">
        <v>136</v>
      </c>
      <c r="E61" s="61">
        <v>37579</v>
      </c>
      <c r="F61" s="15" t="s">
        <v>15</v>
      </c>
      <c r="G61" s="15">
        <v>281</v>
      </c>
      <c r="H61" s="60" t="s">
        <v>108</v>
      </c>
      <c r="I61" s="62">
        <v>10.220000000000001</v>
      </c>
      <c r="J61" s="62"/>
      <c r="K61" s="53"/>
      <c r="L61" s="62">
        <f t="shared" si="0"/>
        <v>10.220000000000001</v>
      </c>
      <c r="M61" s="63" t="str">
        <f t="shared" si="1"/>
        <v>3юн</v>
      </c>
      <c r="N61" s="64" t="s">
        <v>50</v>
      </c>
      <c r="O61" s="65" t="s">
        <v>51</v>
      </c>
    </row>
    <row r="62" spans="1:15" ht="15.95" customHeight="1">
      <c r="A62" s="59"/>
      <c r="C62" s="15">
        <v>527</v>
      </c>
      <c r="D62" s="68" t="s">
        <v>137</v>
      </c>
      <c r="E62" s="61">
        <v>37979</v>
      </c>
      <c r="F62" s="67" t="s">
        <v>12</v>
      </c>
      <c r="G62" s="67">
        <v>235</v>
      </c>
      <c r="H62" s="68" t="s">
        <v>89</v>
      </c>
      <c r="I62" s="62" t="s">
        <v>138</v>
      </c>
      <c r="J62" s="62"/>
      <c r="L62" s="62">
        <f t="shared" si="0"/>
        <v>0</v>
      </c>
      <c r="M62" s="63"/>
      <c r="N62" s="64"/>
      <c r="O62" s="65" t="s">
        <v>90</v>
      </c>
    </row>
    <row r="63" spans="1:15" ht="15.95" customHeight="1">
      <c r="A63" s="59"/>
      <c r="C63" s="15">
        <v>268</v>
      </c>
      <c r="D63" s="60" t="s">
        <v>139</v>
      </c>
      <c r="E63" s="61">
        <v>37687</v>
      </c>
      <c r="F63" s="15" t="s">
        <v>13</v>
      </c>
      <c r="G63" s="15">
        <v>62</v>
      </c>
      <c r="H63" s="60" t="s">
        <v>68</v>
      </c>
      <c r="I63" s="62" t="s">
        <v>138</v>
      </c>
      <c r="J63" s="62"/>
      <c r="K63" s="53"/>
      <c r="L63" s="62">
        <f t="shared" si="0"/>
        <v>0</v>
      </c>
      <c r="M63" s="63"/>
      <c r="N63" s="64" t="s">
        <v>50</v>
      </c>
      <c r="O63" s="69" t="s">
        <v>140</v>
      </c>
    </row>
    <row r="64" spans="1:15" ht="15.95" customHeight="1">
      <c r="A64" s="59"/>
      <c r="C64" s="15">
        <v>465</v>
      </c>
      <c r="D64" s="60" t="s">
        <v>141</v>
      </c>
      <c r="E64" s="61">
        <v>38072</v>
      </c>
      <c r="F64" s="67" t="s">
        <v>13</v>
      </c>
      <c r="G64" s="67">
        <v>500</v>
      </c>
      <c r="H64" s="68" t="s">
        <v>96</v>
      </c>
      <c r="I64" s="62" t="s">
        <v>138</v>
      </c>
      <c r="L64" s="62">
        <f t="shared" si="0"/>
        <v>0</v>
      </c>
      <c r="M64" s="63"/>
      <c r="N64" s="64"/>
      <c r="O64" s="65" t="s">
        <v>97</v>
      </c>
    </row>
    <row r="65" spans="1:15" ht="15.95" customHeight="1">
      <c r="A65" s="59"/>
      <c r="C65" s="15">
        <v>104</v>
      </c>
      <c r="D65" s="60" t="s">
        <v>142</v>
      </c>
      <c r="E65" s="70">
        <v>38218</v>
      </c>
      <c r="F65" s="73" t="s">
        <v>13</v>
      </c>
      <c r="G65" s="73">
        <v>508</v>
      </c>
      <c r="H65" s="68" t="s">
        <v>99</v>
      </c>
      <c r="I65" s="62" t="s">
        <v>138</v>
      </c>
      <c r="J65" s="62"/>
      <c r="K65" s="62"/>
      <c r="L65" s="62">
        <f t="shared" si="0"/>
        <v>0</v>
      </c>
      <c r="M65" s="63"/>
      <c r="N65" s="64" t="s">
        <v>50</v>
      </c>
      <c r="O65" s="65" t="s">
        <v>100</v>
      </c>
    </row>
    <row r="66" spans="1:15" ht="15.95" customHeight="1">
      <c r="A66" s="59"/>
      <c r="C66" s="15">
        <v>276</v>
      </c>
      <c r="D66" s="60" t="s">
        <v>143</v>
      </c>
      <c r="E66" s="61">
        <v>37192</v>
      </c>
      <c r="F66" s="15" t="s">
        <v>12</v>
      </c>
      <c r="G66" s="15">
        <v>158</v>
      </c>
      <c r="H66" s="60" t="s">
        <v>62</v>
      </c>
      <c r="I66" s="62" t="s">
        <v>138</v>
      </c>
      <c r="J66" s="62"/>
      <c r="K66" s="53"/>
      <c r="L66" s="62">
        <f t="shared" si="0"/>
        <v>0</v>
      </c>
      <c r="M66" s="63"/>
      <c r="N66" s="64" t="s">
        <v>50</v>
      </c>
      <c r="O66" s="69" t="s">
        <v>144</v>
      </c>
    </row>
    <row r="67" spans="1:15" ht="15.95" customHeight="1">
      <c r="A67" s="59"/>
      <c r="C67" s="15">
        <v>690</v>
      </c>
      <c r="D67" s="60" t="s">
        <v>145</v>
      </c>
      <c r="E67" s="61">
        <v>36720</v>
      </c>
      <c r="F67" s="67" t="s">
        <v>12</v>
      </c>
      <c r="G67" s="67">
        <v>430</v>
      </c>
      <c r="H67" s="68" t="s">
        <v>146</v>
      </c>
      <c r="I67" s="62" t="s">
        <v>138</v>
      </c>
      <c r="L67" s="62">
        <f t="shared" si="0"/>
        <v>0</v>
      </c>
      <c r="M67" s="63"/>
      <c r="N67" s="64"/>
      <c r="O67" s="65" t="s">
        <v>147</v>
      </c>
    </row>
    <row r="68" spans="1:15" ht="15.95" customHeight="1">
      <c r="A68" s="59"/>
      <c r="C68" s="15">
        <v>995</v>
      </c>
      <c r="D68" s="60" t="s">
        <v>148</v>
      </c>
      <c r="E68" s="61" t="s">
        <v>58</v>
      </c>
      <c r="F68" s="67" t="s">
        <v>11</v>
      </c>
      <c r="G68" s="67">
        <v>332</v>
      </c>
      <c r="H68" s="68" t="s">
        <v>44</v>
      </c>
      <c r="I68" s="62" t="s">
        <v>138</v>
      </c>
      <c r="J68" s="62"/>
      <c r="K68" s="62"/>
      <c r="L68" s="62">
        <f t="shared" si="0"/>
        <v>0</v>
      </c>
      <c r="M68" s="63"/>
      <c r="N68" s="64" t="s">
        <v>50</v>
      </c>
      <c r="O68" s="65" t="s">
        <v>104</v>
      </c>
    </row>
    <row r="69" spans="1:15" ht="15.95" customHeight="1">
      <c r="A69" s="59"/>
      <c r="C69" s="15">
        <v>257</v>
      </c>
      <c r="D69" s="60" t="s">
        <v>149</v>
      </c>
      <c r="E69" s="61">
        <v>36868</v>
      </c>
      <c r="F69" s="15" t="s">
        <v>12</v>
      </c>
      <c r="G69" s="15">
        <v>88</v>
      </c>
      <c r="H69" s="60" t="s">
        <v>62</v>
      </c>
      <c r="I69" s="62" t="s">
        <v>138</v>
      </c>
      <c r="J69" s="62"/>
      <c r="K69" s="53"/>
      <c r="L69" s="62">
        <f t="shared" si="0"/>
        <v>0</v>
      </c>
      <c r="M69" s="63"/>
      <c r="N69" s="64" t="s">
        <v>50</v>
      </c>
      <c r="O69" s="69" t="s">
        <v>144</v>
      </c>
    </row>
    <row r="70" spans="1:15" ht="15.95" customHeight="1">
      <c r="E70" s="74"/>
      <c r="N70" s="64"/>
      <c r="O70" s="65"/>
    </row>
    <row r="71" spans="1:15" ht="15.95" customHeight="1">
      <c r="E71" s="74"/>
      <c r="N71" s="64"/>
      <c r="O71" s="65"/>
    </row>
    <row r="72" spans="1:15" ht="15.95" customHeight="1">
      <c r="E72" s="74"/>
      <c r="N72" s="64"/>
      <c r="O72" s="65"/>
    </row>
    <row r="73" spans="1:15" ht="15.95" customHeight="1">
      <c r="E73" s="74"/>
      <c r="N73" s="64"/>
      <c r="O73" s="65"/>
    </row>
    <row r="74" spans="1:15" ht="15.95" customHeight="1">
      <c r="E74" s="74"/>
      <c r="N74" s="64"/>
      <c r="O74" s="65"/>
    </row>
    <row r="75" spans="1:15" ht="15.95" customHeight="1">
      <c r="E75" s="74"/>
      <c r="N75" s="64"/>
      <c r="O75" s="65"/>
    </row>
    <row r="76" spans="1:15" ht="15.95" customHeight="1">
      <c r="E76" s="74"/>
      <c r="N76" s="64"/>
      <c r="O76" s="65"/>
    </row>
    <row r="77" spans="1:15" ht="15.95" customHeight="1">
      <c r="E77" s="74"/>
      <c r="N77" s="64"/>
      <c r="O77" s="65"/>
    </row>
    <row r="78" spans="1:15" ht="15.95" customHeight="1">
      <c r="E78" s="74"/>
      <c r="N78" s="64"/>
      <c r="O78" s="65"/>
    </row>
    <row r="79" spans="1:15" ht="15.95" customHeight="1">
      <c r="E79" s="74"/>
      <c r="N79" s="64"/>
      <c r="O79" s="65"/>
    </row>
    <row r="80" spans="1:15">
      <c r="E80" s="74"/>
      <c r="N80" s="64"/>
      <c r="O80" s="65"/>
    </row>
    <row r="81" spans="5:15">
      <c r="E81" s="74"/>
      <c r="N81" s="64"/>
      <c r="O81" s="65"/>
    </row>
    <row r="82" spans="5:15">
      <c r="E82" s="74"/>
      <c r="N82" s="64"/>
      <c r="O82" s="65"/>
    </row>
    <row r="83" spans="5:15">
      <c r="E83" s="74"/>
      <c r="N83" s="64"/>
      <c r="O83" s="65"/>
    </row>
    <row r="84" spans="5:15">
      <c r="E84" s="74"/>
      <c r="N84" s="64"/>
      <c r="O84" s="65"/>
    </row>
    <row r="85" spans="5:15">
      <c r="E85" s="74"/>
      <c r="N85" s="64"/>
      <c r="O85" s="65"/>
    </row>
    <row r="86" spans="5:15">
      <c r="E86" s="74"/>
      <c r="N86" s="64"/>
      <c r="O86" s="65"/>
    </row>
    <row r="87" spans="5:15">
      <c r="E87" s="74"/>
      <c r="N87" s="64"/>
      <c r="O87" s="65"/>
    </row>
    <row r="88" spans="5:15">
      <c r="E88" s="74"/>
      <c r="N88" s="64"/>
      <c r="O88" s="65"/>
    </row>
    <row r="89" spans="5:15">
      <c r="E89" s="74"/>
      <c r="N89" s="64"/>
      <c r="O89" s="65"/>
    </row>
    <row r="90" spans="5:15">
      <c r="E90" s="74"/>
      <c r="N90" s="64"/>
      <c r="O90" s="65"/>
    </row>
    <row r="91" spans="5:15">
      <c r="E91" s="74"/>
      <c r="N91" s="64"/>
      <c r="O91" s="65"/>
    </row>
    <row r="92" spans="5:15">
      <c r="E92" s="74"/>
      <c r="N92" s="64"/>
      <c r="O92" s="65"/>
    </row>
    <row r="93" spans="5:15">
      <c r="E93" s="74"/>
      <c r="N93" s="64"/>
      <c r="O93" s="65"/>
    </row>
    <row r="94" spans="5:15">
      <c r="E94" s="74"/>
      <c r="N94" s="64"/>
      <c r="O94" s="65"/>
    </row>
    <row r="95" spans="5:15">
      <c r="E95" s="74"/>
      <c r="N95" s="64"/>
      <c r="O95" s="65"/>
    </row>
    <row r="96" spans="5:15">
      <c r="E96" s="74"/>
      <c r="N96" s="64"/>
      <c r="O96" s="65"/>
    </row>
    <row r="97" spans="4:15">
      <c r="E97" s="74"/>
      <c r="N97" s="64"/>
      <c r="O97" s="65"/>
    </row>
    <row r="98" spans="4:15">
      <c r="D98" s="75" t="s">
        <v>150</v>
      </c>
      <c r="M98" s="76" t="s">
        <v>151</v>
      </c>
    </row>
    <row r="99" spans="4:15">
      <c r="D99" s="75"/>
      <c r="M99" s="76"/>
    </row>
    <row r="100" spans="4:15">
      <c r="D100" s="75" t="s">
        <v>152</v>
      </c>
      <c r="M100" s="76" t="s">
        <v>153</v>
      </c>
    </row>
  </sheetData>
  <autoFilter ref="A16:O16"/>
  <mergeCells count="1">
    <mergeCell ref="I13:K13"/>
  </mergeCells>
  <printOptions horizontalCentered="1"/>
  <pageMargins left="0.19685039370078741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K77"/>
  <sheetViews>
    <sheetView topLeftCell="A31" zoomScaleNormal="100" workbookViewId="0">
      <selection activeCell="G39" sqref="G39"/>
    </sheetView>
  </sheetViews>
  <sheetFormatPr defaultColWidth="9.140625" defaultRowHeight="15" outlineLevelCol="1"/>
  <cols>
    <col min="1" max="1" width="3.7109375" style="15" customWidth="1"/>
    <col min="2" max="2" width="3.7109375" style="15" hidden="1" customWidth="1"/>
    <col min="3" max="3" width="4.7109375" style="16" customWidth="1"/>
    <col min="4" max="4" width="21.7109375" style="29" customWidth="1"/>
    <col min="5" max="5" width="8.5703125" style="16" customWidth="1"/>
    <col min="6" max="6" width="4.7109375" style="13" customWidth="1"/>
    <col min="7" max="7" width="6.7109375" style="13" customWidth="1"/>
    <col min="8" max="8" width="14.7109375" style="16" customWidth="1"/>
    <col min="9" max="9" width="5.5703125" style="62" customWidth="1"/>
    <col min="10" max="10" width="3.28515625" style="13" customWidth="1"/>
    <col min="11" max="11" width="5.140625" style="15" customWidth="1"/>
    <col min="12" max="12" width="5.7109375" style="15" hidden="1" customWidth="1"/>
    <col min="13" max="14" width="4.7109375" style="15" customWidth="1"/>
    <col min="15" max="15" width="18.7109375" style="16" customWidth="1"/>
    <col min="16" max="17" width="9.140625" style="16"/>
    <col min="18" max="36" width="5.7109375" style="16" hidden="1" customWidth="1" outlineLevel="1"/>
    <col min="37" max="37" width="9.140625" style="16" collapsed="1"/>
    <col min="38" max="16384" width="9.140625" style="16"/>
  </cols>
  <sheetData>
    <row r="1" spans="1:36" ht="15.75">
      <c r="A1" s="77"/>
      <c r="B1" s="77"/>
      <c r="C1" s="13"/>
      <c r="D1" s="13"/>
      <c r="E1" s="13"/>
      <c r="F1" s="15"/>
      <c r="G1" s="15"/>
      <c r="H1" s="14" t="s">
        <v>6</v>
      </c>
      <c r="I1" s="13"/>
      <c r="K1" s="13"/>
      <c r="L1" s="13"/>
      <c r="R1" s="78">
        <v>5</v>
      </c>
      <c r="S1" s="79">
        <v>6.68</v>
      </c>
      <c r="T1" s="80">
        <v>6.681</v>
      </c>
      <c r="U1" s="81">
        <v>6.84</v>
      </c>
      <c r="V1" s="80">
        <v>6.8410000000000002</v>
      </c>
      <c r="W1" s="81">
        <v>7.04</v>
      </c>
      <c r="X1" s="80">
        <v>7.0410000000000004</v>
      </c>
      <c r="Y1" s="81">
        <v>7.34</v>
      </c>
      <c r="Z1" s="80">
        <v>7.3410000000000002</v>
      </c>
      <c r="AA1" s="81">
        <v>7.64</v>
      </c>
      <c r="AB1" s="80">
        <v>7.641</v>
      </c>
      <c r="AC1" s="81">
        <v>8.0399999999999991</v>
      </c>
      <c r="AD1" s="78">
        <v>8.0410000000000004</v>
      </c>
      <c r="AE1" s="79">
        <v>8.44</v>
      </c>
      <c r="AF1" s="78">
        <v>8.4410000000000007</v>
      </c>
      <c r="AG1" s="79">
        <v>8.94</v>
      </c>
      <c r="AH1" s="78">
        <v>8.9410000000000007</v>
      </c>
      <c r="AI1" s="79">
        <v>9.5399999999999991</v>
      </c>
      <c r="AJ1" s="78">
        <v>9.5410000000000004</v>
      </c>
    </row>
    <row r="2" spans="1:36" ht="15.75">
      <c r="A2" s="77"/>
      <c r="B2" s="77"/>
      <c r="C2" s="13"/>
      <c r="D2" s="13"/>
      <c r="E2" s="13"/>
      <c r="F2" s="15"/>
      <c r="G2" s="15"/>
      <c r="H2" s="14" t="s">
        <v>7</v>
      </c>
      <c r="I2" s="13"/>
      <c r="K2" s="13"/>
      <c r="L2" s="13"/>
      <c r="R2" s="82" t="s">
        <v>8</v>
      </c>
      <c r="S2" s="82" t="s">
        <v>8</v>
      </c>
      <c r="T2" s="83" t="s">
        <v>9</v>
      </c>
      <c r="U2" s="83" t="s">
        <v>9</v>
      </c>
      <c r="V2" s="83" t="s">
        <v>10</v>
      </c>
      <c r="W2" s="83" t="s">
        <v>10</v>
      </c>
      <c r="X2" s="83" t="s">
        <v>11</v>
      </c>
      <c r="Y2" s="83" t="s">
        <v>11</v>
      </c>
      <c r="Z2" s="84" t="s">
        <v>12</v>
      </c>
      <c r="AA2" s="83" t="s">
        <v>12</v>
      </c>
      <c r="AB2" s="83" t="s">
        <v>13</v>
      </c>
      <c r="AC2" s="83" t="s">
        <v>13</v>
      </c>
      <c r="AD2" s="82" t="s">
        <v>14</v>
      </c>
      <c r="AE2" s="82" t="s">
        <v>14</v>
      </c>
      <c r="AF2" s="82" t="s">
        <v>15</v>
      </c>
      <c r="AG2" s="82" t="s">
        <v>15</v>
      </c>
      <c r="AH2" s="82" t="s">
        <v>16</v>
      </c>
      <c r="AI2" s="82" t="s">
        <v>16</v>
      </c>
      <c r="AJ2" s="82" t="s">
        <v>17</v>
      </c>
    </row>
    <row r="3" spans="1:36" ht="15.75">
      <c r="A3" s="77"/>
      <c r="B3" s="77"/>
      <c r="C3" s="13"/>
      <c r="D3" s="13"/>
      <c r="E3" s="13"/>
      <c r="F3" s="15"/>
      <c r="G3" s="15"/>
      <c r="H3" s="14" t="s">
        <v>18</v>
      </c>
      <c r="I3" s="13"/>
      <c r="K3" s="13"/>
      <c r="L3" s="13"/>
    </row>
    <row r="4" spans="1:36">
      <c r="A4" s="77"/>
      <c r="B4" s="77"/>
      <c r="C4" s="13"/>
      <c r="D4" s="13"/>
      <c r="E4" s="13"/>
      <c r="F4" s="15"/>
      <c r="G4" s="15"/>
      <c r="H4" s="13"/>
      <c r="I4" s="13"/>
      <c r="K4" s="13"/>
      <c r="L4" s="13"/>
    </row>
    <row r="5" spans="1:36" ht="18.75">
      <c r="A5" s="77"/>
      <c r="B5" s="77"/>
      <c r="C5" s="13"/>
      <c r="D5" s="13"/>
      <c r="E5" s="13"/>
      <c r="F5" s="15"/>
      <c r="G5" s="15"/>
      <c r="H5" s="23" t="s">
        <v>19</v>
      </c>
      <c r="I5" s="13"/>
      <c r="K5" s="13"/>
      <c r="L5" s="13"/>
    </row>
    <row r="6" spans="1:36" ht="18.75">
      <c r="A6" s="77"/>
      <c r="B6" s="77"/>
      <c r="C6" s="13"/>
      <c r="D6" s="13"/>
      <c r="E6" s="13"/>
      <c r="F6" s="15"/>
      <c r="G6" s="15"/>
      <c r="H6" s="23" t="s">
        <v>20</v>
      </c>
      <c r="I6" s="13"/>
      <c r="K6" s="13"/>
      <c r="L6" s="13"/>
    </row>
    <row r="7" spans="1:36" ht="15.75">
      <c r="A7" s="77"/>
      <c r="B7" s="77"/>
      <c r="C7" s="13"/>
      <c r="D7" s="13"/>
      <c r="E7" s="13"/>
      <c r="F7" s="15"/>
      <c r="G7" s="15"/>
      <c r="H7" s="85"/>
      <c r="I7" s="13"/>
      <c r="K7" s="13"/>
      <c r="L7" s="13"/>
    </row>
    <row r="8" spans="1:36" ht="12" customHeight="1">
      <c r="I8" s="26"/>
    </row>
    <row r="9" spans="1:36" ht="18.75">
      <c r="F9" s="15"/>
      <c r="G9" s="15"/>
      <c r="H9" s="23" t="s">
        <v>21</v>
      </c>
      <c r="I9" s="26"/>
    </row>
    <row r="10" spans="1:36" ht="6.95" customHeight="1">
      <c r="F10" s="15"/>
      <c r="G10" s="15"/>
      <c r="H10" s="23"/>
      <c r="I10" s="26"/>
    </row>
    <row r="11" spans="1:36" ht="20.25">
      <c r="H11" s="86" t="s">
        <v>4</v>
      </c>
      <c r="I11" s="26"/>
    </row>
    <row r="12" spans="1:36">
      <c r="A12" s="28" t="s">
        <v>23</v>
      </c>
      <c r="B12" s="28"/>
      <c r="C12" s="28"/>
      <c r="D12" s="28"/>
      <c r="E12" s="28"/>
      <c r="I12" s="26"/>
      <c r="O12" s="30" t="s">
        <v>24</v>
      </c>
    </row>
    <row r="13" spans="1:36" ht="7.5" customHeight="1">
      <c r="H13" s="25"/>
    </row>
    <row r="14" spans="1:36" s="88" customFormat="1">
      <c r="A14" s="33" t="s">
        <v>25</v>
      </c>
      <c r="B14" s="87" t="s">
        <v>26</v>
      </c>
      <c r="C14" s="34" t="s">
        <v>27</v>
      </c>
      <c r="D14" s="33" t="s">
        <v>28</v>
      </c>
      <c r="E14" s="34" t="s">
        <v>29</v>
      </c>
      <c r="F14" s="33" t="s">
        <v>30</v>
      </c>
      <c r="G14" s="33" t="s">
        <v>31</v>
      </c>
      <c r="H14" s="33" t="s">
        <v>32</v>
      </c>
      <c r="I14" s="559" t="s">
        <v>33</v>
      </c>
      <c r="J14" s="562"/>
      <c r="K14" s="563"/>
      <c r="L14" s="37"/>
      <c r="M14" s="33" t="s">
        <v>34</v>
      </c>
      <c r="N14" s="33" t="s">
        <v>154</v>
      </c>
      <c r="O14" s="33" t="s">
        <v>36</v>
      </c>
    </row>
    <row r="15" spans="1:36" ht="6.95" customHeight="1">
      <c r="A15" s="38"/>
      <c r="B15" s="38"/>
      <c r="C15" s="39"/>
      <c r="D15" s="89"/>
      <c r="E15" s="39"/>
      <c r="F15" s="38"/>
      <c r="G15" s="38"/>
      <c r="H15" s="90"/>
      <c r="I15" s="53"/>
      <c r="J15" s="42"/>
      <c r="K15" s="42"/>
      <c r="L15" s="42"/>
      <c r="M15" s="38"/>
      <c r="N15" s="38"/>
      <c r="O15" s="39"/>
    </row>
    <row r="16" spans="1:36" s="13" customFormat="1">
      <c r="A16" s="43"/>
      <c r="B16" s="44"/>
      <c r="C16" s="45"/>
      <c r="D16" s="44" t="s">
        <v>24</v>
      </c>
      <c r="E16" s="46"/>
      <c r="F16" s="91" t="s">
        <v>155</v>
      </c>
      <c r="G16" s="92" t="s">
        <v>156</v>
      </c>
      <c r="H16" s="93" t="s">
        <v>39</v>
      </c>
      <c r="I16" s="94" t="s">
        <v>157</v>
      </c>
      <c r="J16" s="95"/>
      <c r="K16" s="46"/>
      <c r="L16" s="49"/>
      <c r="M16" s="44"/>
      <c r="N16" s="50"/>
      <c r="O16" s="51" t="s">
        <v>41</v>
      </c>
    </row>
    <row r="17" spans="1:37" s="13" customFormat="1" ht="6.75" customHeight="1">
      <c r="A17" s="53"/>
      <c r="B17" s="53"/>
      <c r="C17" s="54"/>
      <c r="D17" s="53"/>
      <c r="E17" s="55"/>
      <c r="F17" s="96"/>
      <c r="G17" s="96"/>
      <c r="H17" s="96"/>
      <c r="I17" s="97"/>
      <c r="J17" s="98"/>
      <c r="K17" s="56"/>
      <c r="L17" s="56"/>
      <c r="M17" s="53"/>
      <c r="N17" s="57"/>
      <c r="O17" s="58"/>
    </row>
    <row r="18" spans="1:37" s="13" customFormat="1" ht="15.95" customHeight="1">
      <c r="A18" s="15">
        <v>1</v>
      </c>
      <c r="B18" s="15" t="s">
        <v>42</v>
      </c>
      <c r="C18" s="15">
        <v>54</v>
      </c>
      <c r="D18" s="99" t="s">
        <v>158</v>
      </c>
      <c r="E18" s="70">
        <v>36832</v>
      </c>
      <c r="F18" s="67" t="s">
        <v>12</v>
      </c>
      <c r="G18" s="71" t="s">
        <v>159</v>
      </c>
      <c r="H18" s="68" t="s">
        <v>146</v>
      </c>
      <c r="I18" s="62">
        <v>7.39</v>
      </c>
      <c r="J18" s="71" t="s">
        <v>45</v>
      </c>
      <c r="K18" s="15">
        <v>7.34</v>
      </c>
      <c r="L18" s="62">
        <f t="shared" ref="L18:L23" si="0">MIN(I18,K18)</f>
        <v>7.34</v>
      </c>
      <c r="M18" s="63" t="str">
        <f t="shared" ref="M18:M23" si="1">IF(OR(L18="",L18="н/я",L18="сошёл",L18="сошла",EXACT("дискв", LEFT(L18,5))),"",LOOKUP(L18,$Q$1:$AJ$1,$Q$2:$AJ$2))</f>
        <v>I</v>
      </c>
      <c r="N18" s="64">
        <v>512</v>
      </c>
      <c r="O18" s="65" t="s">
        <v>160</v>
      </c>
      <c r="P18" s="100"/>
    </row>
    <row r="19" spans="1:37" s="13" customFormat="1" ht="15.95" customHeight="1">
      <c r="A19" s="15">
        <v>2</v>
      </c>
      <c r="B19" s="15" t="s">
        <v>47</v>
      </c>
      <c r="C19" s="15">
        <v>994</v>
      </c>
      <c r="D19" s="99" t="s">
        <v>161</v>
      </c>
      <c r="E19" s="70">
        <v>37013</v>
      </c>
      <c r="F19" s="67" t="s">
        <v>12</v>
      </c>
      <c r="G19" s="67">
        <v>641</v>
      </c>
      <c r="H19" s="68" t="s">
        <v>44</v>
      </c>
      <c r="I19" s="62">
        <v>7.49</v>
      </c>
      <c r="J19" s="71" t="s">
        <v>45</v>
      </c>
      <c r="K19" s="15">
        <v>7.42</v>
      </c>
      <c r="L19" s="62">
        <f t="shared" si="0"/>
        <v>7.42</v>
      </c>
      <c r="M19" s="63" t="str">
        <f t="shared" si="1"/>
        <v>II</v>
      </c>
      <c r="N19" s="64">
        <v>471</v>
      </c>
      <c r="O19" s="65" t="s">
        <v>162</v>
      </c>
      <c r="P19" s="100"/>
    </row>
    <row r="20" spans="1:37" ht="15.95" customHeight="1">
      <c r="A20" s="15">
        <v>3</v>
      </c>
      <c r="B20" s="15" t="s">
        <v>64</v>
      </c>
      <c r="C20" s="15">
        <v>827</v>
      </c>
      <c r="D20" s="99" t="s">
        <v>163</v>
      </c>
      <c r="E20" s="70">
        <v>37046</v>
      </c>
      <c r="F20" s="67" t="s">
        <v>13</v>
      </c>
      <c r="G20" s="67">
        <v>562</v>
      </c>
      <c r="H20" s="68" t="s">
        <v>114</v>
      </c>
      <c r="I20" s="62">
        <v>7.61</v>
      </c>
      <c r="J20" s="71" t="s">
        <v>45</v>
      </c>
      <c r="K20" s="15">
        <v>7.53</v>
      </c>
      <c r="L20" s="62">
        <f t="shared" si="0"/>
        <v>7.53</v>
      </c>
      <c r="M20" s="63" t="str">
        <f t="shared" si="1"/>
        <v>II</v>
      </c>
      <c r="N20" s="64">
        <v>420</v>
      </c>
      <c r="O20" s="65" t="s">
        <v>115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1:37" ht="15.95" customHeight="1">
      <c r="A21" s="15">
        <v>4</v>
      </c>
      <c r="B21" s="15" t="s">
        <v>52</v>
      </c>
      <c r="C21" s="15">
        <v>776</v>
      </c>
      <c r="D21" s="99" t="s">
        <v>164</v>
      </c>
      <c r="E21" s="70" t="s">
        <v>165</v>
      </c>
      <c r="F21" s="67" t="s">
        <v>10</v>
      </c>
      <c r="G21" s="67">
        <v>335</v>
      </c>
      <c r="H21" s="68" t="s">
        <v>96</v>
      </c>
      <c r="I21" s="62">
        <v>7.52</v>
      </c>
      <c r="J21" s="71" t="s">
        <v>45</v>
      </c>
      <c r="K21" s="15">
        <v>7.61</v>
      </c>
      <c r="L21" s="62">
        <f t="shared" si="0"/>
        <v>7.52</v>
      </c>
      <c r="M21" s="63" t="str">
        <f t="shared" si="1"/>
        <v>II</v>
      </c>
      <c r="N21" s="64">
        <v>425</v>
      </c>
      <c r="O21" s="65" t="s">
        <v>166</v>
      </c>
    </row>
    <row r="22" spans="1:37" s="13" customFormat="1" ht="15.95" customHeight="1">
      <c r="A22" s="15">
        <v>5</v>
      </c>
      <c r="B22" s="15" t="s">
        <v>60</v>
      </c>
      <c r="C22" s="15">
        <v>936</v>
      </c>
      <c r="D22" s="99" t="s">
        <v>167</v>
      </c>
      <c r="E22" s="70">
        <v>37410</v>
      </c>
      <c r="F22" s="67" t="s">
        <v>13</v>
      </c>
      <c r="G22" s="67">
        <v>532</v>
      </c>
      <c r="H22" s="68" t="s">
        <v>168</v>
      </c>
      <c r="I22" s="62">
        <v>7.55</v>
      </c>
      <c r="J22" s="71" t="s">
        <v>45</v>
      </c>
      <c r="K22" s="15">
        <v>7.63</v>
      </c>
      <c r="L22" s="62">
        <f t="shared" si="0"/>
        <v>7.55</v>
      </c>
      <c r="M22" s="63" t="str">
        <f t="shared" si="1"/>
        <v>II</v>
      </c>
      <c r="N22" s="64" t="s">
        <v>50</v>
      </c>
      <c r="O22" s="65" t="s">
        <v>169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ht="15.95" customHeight="1">
      <c r="A23" s="15">
        <v>6</v>
      </c>
      <c r="B23" s="15" t="s">
        <v>56</v>
      </c>
      <c r="C23" s="15">
        <v>913</v>
      </c>
      <c r="D23" s="99" t="s">
        <v>170</v>
      </c>
      <c r="E23" s="70">
        <v>37458</v>
      </c>
      <c r="F23" s="67" t="s">
        <v>13</v>
      </c>
      <c r="G23" s="67">
        <v>341</v>
      </c>
      <c r="H23" s="68" t="s">
        <v>44</v>
      </c>
      <c r="I23" s="62">
        <v>7.61</v>
      </c>
      <c r="J23" s="71" t="s">
        <v>45</v>
      </c>
      <c r="K23" s="15">
        <v>7.82</v>
      </c>
      <c r="L23" s="62">
        <f t="shared" si="0"/>
        <v>7.61</v>
      </c>
      <c r="M23" s="63" t="str">
        <f t="shared" si="1"/>
        <v>II</v>
      </c>
      <c r="N23" s="64">
        <v>387</v>
      </c>
      <c r="O23" s="65" t="s">
        <v>86</v>
      </c>
    </row>
    <row r="24" spans="1:37" s="13" customFormat="1" ht="15.95" customHeight="1">
      <c r="A24" s="15">
        <v>7</v>
      </c>
      <c r="B24" s="15" t="s">
        <v>76</v>
      </c>
      <c r="C24" s="15">
        <v>212</v>
      </c>
      <c r="D24" s="99" t="s">
        <v>171</v>
      </c>
      <c r="E24" s="70" t="s">
        <v>165</v>
      </c>
      <c r="F24" s="67" t="s">
        <v>12</v>
      </c>
      <c r="G24" s="67">
        <v>71</v>
      </c>
      <c r="H24" s="68" t="s">
        <v>62</v>
      </c>
      <c r="I24" s="62">
        <v>7.63</v>
      </c>
      <c r="J24" s="71" t="s">
        <v>69</v>
      </c>
      <c r="K24" s="15">
        <v>7.44</v>
      </c>
      <c r="L24" s="62">
        <f>MIN(I24,K24)</f>
        <v>7.44</v>
      </c>
      <c r="M24" s="63" t="str">
        <f>IF(OR(L24="",L24="н/я",L24="сошёл",L24="сошла",EXACT("дискв", LEFT(L24,5))),"",LOOKUP(L24,$Q$1:$AJ$1,$Q$2:$AJ$2))</f>
        <v>II</v>
      </c>
      <c r="N24" s="64" t="s">
        <v>50</v>
      </c>
      <c r="O24" s="69" t="s">
        <v>140</v>
      </c>
    </row>
    <row r="25" spans="1:37" ht="15.95" customHeight="1">
      <c r="A25" s="15">
        <v>8</v>
      </c>
      <c r="B25" s="15" t="s">
        <v>66</v>
      </c>
      <c r="C25" s="15">
        <v>238</v>
      </c>
      <c r="D25" s="99" t="s">
        <v>172</v>
      </c>
      <c r="E25" s="70" t="s">
        <v>127</v>
      </c>
      <c r="F25" s="67" t="s">
        <v>12</v>
      </c>
      <c r="G25" s="67">
        <v>540</v>
      </c>
      <c r="H25" s="68" t="s">
        <v>83</v>
      </c>
      <c r="I25" s="62">
        <v>7.69</v>
      </c>
      <c r="J25" s="71" t="s">
        <v>69</v>
      </c>
      <c r="K25" s="15">
        <v>7.52</v>
      </c>
      <c r="L25" s="62">
        <f>MIN(I25,K25)</f>
        <v>7.52</v>
      </c>
      <c r="M25" s="63" t="str">
        <f>IF(OR(L25="",L25="н/я",L25="сошёл",L25="сошла",EXACT("дискв", LEFT(L25,5))),"",LOOKUP(L25,$Q$1:$AJ$1,$Q$2:$AJ$2))</f>
        <v>II</v>
      </c>
      <c r="N25" s="64" t="s">
        <v>50</v>
      </c>
      <c r="O25" s="66" t="s">
        <v>63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</row>
    <row r="26" spans="1:37" s="13" customFormat="1" ht="15.95" customHeight="1">
      <c r="A26" s="15">
        <v>9</v>
      </c>
      <c r="B26" s="15" t="s">
        <v>71</v>
      </c>
      <c r="C26" s="15">
        <v>978</v>
      </c>
      <c r="D26" s="99" t="s">
        <v>173</v>
      </c>
      <c r="E26" s="70">
        <v>37106</v>
      </c>
      <c r="F26" s="67" t="s">
        <v>12</v>
      </c>
      <c r="G26" s="67">
        <v>202</v>
      </c>
      <c r="H26" s="68" t="s">
        <v>54</v>
      </c>
      <c r="I26" s="62">
        <v>7.61</v>
      </c>
      <c r="J26" s="71" t="s">
        <v>69</v>
      </c>
      <c r="K26" s="15">
        <v>7.55</v>
      </c>
      <c r="L26" s="62">
        <f>MIN(I26,K26)</f>
        <v>7.55</v>
      </c>
      <c r="M26" s="63" t="str">
        <f>IF(OR(L26="",L26="н/я",L26="сошёл",L26="сошла",EXACT("дискв", LEFT(L26,5))),"",LOOKUP(L26,$Q$1:$AJ$1,$Q$2:$AJ$2))</f>
        <v>II</v>
      </c>
      <c r="N26" s="64" t="s">
        <v>50</v>
      </c>
      <c r="O26" s="65" t="s">
        <v>174</v>
      </c>
    </row>
    <row r="27" spans="1:37" s="13" customFormat="1" ht="15.95" customHeight="1">
      <c r="A27" s="15">
        <v>10</v>
      </c>
      <c r="B27" s="15" t="s">
        <v>79</v>
      </c>
      <c r="C27" s="15">
        <v>653</v>
      </c>
      <c r="D27" s="99" t="s">
        <v>175</v>
      </c>
      <c r="E27" s="70">
        <v>36568</v>
      </c>
      <c r="F27" s="67" t="s">
        <v>13</v>
      </c>
      <c r="G27" s="67">
        <v>641</v>
      </c>
      <c r="H27" s="68" t="s">
        <v>44</v>
      </c>
      <c r="I27" s="62">
        <v>7.74</v>
      </c>
      <c r="J27" s="71" t="s">
        <v>69</v>
      </c>
      <c r="K27" s="15">
        <v>7.63</v>
      </c>
      <c r="L27" s="62">
        <f>MIN(I27,K27)</f>
        <v>7.63</v>
      </c>
      <c r="M27" s="63" t="str">
        <f>IF(OR(L27="",L27="н/я",L27="сошёл",L27="сошла",EXACT("дискв", LEFT(L27,5))),"",LOOKUP(L27,$Q$1:$AJ$1,$Q$2:$AJ$2))</f>
        <v>II</v>
      </c>
      <c r="N27" s="64">
        <v>379</v>
      </c>
      <c r="O27" s="65" t="s">
        <v>176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s="13" customFormat="1" ht="15.95" customHeight="1">
      <c r="A28" s="15">
        <v>11</v>
      </c>
      <c r="B28" s="15" t="s">
        <v>81</v>
      </c>
      <c r="C28" s="15">
        <v>53</v>
      </c>
      <c r="D28" s="99" t="s">
        <v>177</v>
      </c>
      <c r="E28" s="70">
        <v>36908</v>
      </c>
      <c r="F28" s="67" t="s">
        <v>13</v>
      </c>
      <c r="G28" s="71" t="s">
        <v>159</v>
      </c>
      <c r="H28" s="68" t="s">
        <v>146</v>
      </c>
      <c r="I28" s="62">
        <v>7.7</v>
      </c>
      <c r="J28" s="71" t="s">
        <v>69</v>
      </c>
      <c r="K28" s="15">
        <v>7.68</v>
      </c>
      <c r="L28" s="62">
        <f>MIN(I28,K28)</f>
        <v>7.68</v>
      </c>
      <c r="M28" s="63" t="str">
        <f>IF(OR(L28="",L28="н/я",L28="сошёл",L28="сошла",EXACT("дискв", LEFT(L28,5))),"",LOOKUP(L28,$Q$1:$AJ$1,$Q$2:$AJ$2))</f>
        <v>III</v>
      </c>
      <c r="N28" s="64">
        <v>360</v>
      </c>
      <c r="O28" s="65" t="s">
        <v>160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s="13" customFormat="1" ht="15.95" customHeight="1">
      <c r="A29" s="15">
        <v>12</v>
      </c>
      <c r="B29" s="15"/>
      <c r="C29" s="15">
        <v>197</v>
      </c>
      <c r="D29" s="99" t="s">
        <v>178</v>
      </c>
      <c r="E29" s="70">
        <v>37252</v>
      </c>
      <c r="F29" s="67" t="s">
        <v>12</v>
      </c>
      <c r="G29" s="67">
        <v>525</v>
      </c>
      <c r="H29" s="68" t="s">
        <v>99</v>
      </c>
      <c r="I29" s="62">
        <v>7.75</v>
      </c>
      <c r="J29" s="71"/>
      <c r="K29" s="15"/>
      <c r="L29" s="62">
        <f t="shared" ref="L29:L70" si="2">MIN(I29,K29)</f>
        <v>7.75</v>
      </c>
      <c r="M29" s="63" t="str">
        <f t="shared" ref="M29:M57" si="3">IF(OR(L29="",L29="н/я",L29="сошёл",L29="сошла",EXACT("дискв", LEFT(L29,5))),"",LOOKUP(L29,$Q$1:$AJ$1,$Q$2:$AJ$2))</f>
        <v>III</v>
      </c>
      <c r="N29" s="64" t="s">
        <v>50</v>
      </c>
      <c r="O29" s="65" t="s">
        <v>179</v>
      </c>
    </row>
    <row r="30" spans="1:37" ht="15.95" customHeight="1">
      <c r="A30" s="15">
        <v>12</v>
      </c>
      <c r="C30" s="15">
        <v>234</v>
      </c>
      <c r="D30" s="99" t="s">
        <v>180</v>
      </c>
      <c r="E30" s="70" t="s">
        <v>127</v>
      </c>
      <c r="F30" s="67" t="s">
        <v>13</v>
      </c>
      <c r="G30" s="67">
        <v>158</v>
      </c>
      <c r="H30" s="68" t="s">
        <v>62</v>
      </c>
      <c r="I30" s="62">
        <v>7.75</v>
      </c>
      <c r="J30" s="71"/>
      <c r="L30" s="62">
        <f t="shared" si="2"/>
        <v>7.75</v>
      </c>
      <c r="M30" s="63" t="str">
        <f t="shared" si="3"/>
        <v>III</v>
      </c>
      <c r="N30" s="64" t="s">
        <v>50</v>
      </c>
      <c r="O30" s="66" t="s">
        <v>63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</row>
    <row r="31" spans="1:37" s="13" customFormat="1" ht="15.95" customHeight="1">
      <c r="A31" s="15">
        <v>14</v>
      </c>
      <c r="B31" s="15"/>
      <c r="C31" s="15">
        <v>423</v>
      </c>
      <c r="D31" s="99" t="s">
        <v>181</v>
      </c>
      <c r="E31" s="70">
        <v>37388</v>
      </c>
      <c r="F31" s="67" t="s">
        <v>16</v>
      </c>
      <c r="G31" s="67">
        <v>517</v>
      </c>
      <c r="H31" s="68" t="s">
        <v>68</v>
      </c>
      <c r="I31" s="62">
        <v>7.79</v>
      </c>
      <c r="J31" s="71"/>
      <c r="K31" s="15"/>
      <c r="L31" s="62">
        <f t="shared" si="2"/>
        <v>7.79</v>
      </c>
      <c r="M31" s="63" t="str">
        <f t="shared" si="3"/>
        <v>III</v>
      </c>
      <c r="N31" s="64">
        <v>320</v>
      </c>
      <c r="O31" s="65" t="s">
        <v>182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s="13" customFormat="1" ht="15.95" customHeight="1">
      <c r="A32" s="15">
        <v>14</v>
      </c>
      <c r="B32" s="15"/>
      <c r="C32" s="15">
        <v>910</v>
      </c>
      <c r="D32" s="99" t="s">
        <v>183</v>
      </c>
      <c r="E32" s="70">
        <v>37525</v>
      </c>
      <c r="F32" s="67" t="s">
        <v>11</v>
      </c>
      <c r="G32" s="67">
        <v>332</v>
      </c>
      <c r="H32" s="68" t="s">
        <v>44</v>
      </c>
      <c r="I32" s="62">
        <v>7.79</v>
      </c>
      <c r="J32" s="71"/>
      <c r="K32" s="15"/>
      <c r="L32" s="62">
        <f t="shared" si="2"/>
        <v>7.79</v>
      </c>
      <c r="M32" s="63" t="str">
        <f t="shared" si="3"/>
        <v>III</v>
      </c>
      <c r="N32" s="64" t="s">
        <v>50</v>
      </c>
      <c r="O32" s="65" t="s">
        <v>86</v>
      </c>
    </row>
    <row r="33" spans="1:37" s="13" customFormat="1" ht="15.95" customHeight="1">
      <c r="A33" s="15">
        <v>16</v>
      </c>
      <c r="B33" s="15"/>
      <c r="C33" s="15">
        <v>61</v>
      </c>
      <c r="D33" s="99" t="s">
        <v>184</v>
      </c>
      <c r="E33" s="70">
        <v>37205</v>
      </c>
      <c r="F33" s="67" t="s">
        <v>13</v>
      </c>
      <c r="G33" s="71" t="s">
        <v>185</v>
      </c>
      <c r="H33" s="68" t="s">
        <v>146</v>
      </c>
      <c r="I33" s="62">
        <v>7.8</v>
      </c>
      <c r="J33" s="71"/>
      <c r="K33" s="15"/>
      <c r="L33" s="62">
        <f t="shared" si="2"/>
        <v>7.8</v>
      </c>
      <c r="M33" s="63" t="str">
        <f t="shared" si="3"/>
        <v>III</v>
      </c>
      <c r="N33" s="64">
        <v>317</v>
      </c>
      <c r="O33" s="65" t="s">
        <v>186</v>
      </c>
      <c r="P33" s="100"/>
    </row>
    <row r="34" spans="1:37" ht="15.95" customHeight="1">
      <c r="A34" s="15">
        <v>16</v>
      </c>
      <c r="C34" s="15">
        <v>487</v>
      </c>
      <c r="D34" s="99" t="s">
        <v>187</v>
      </c>
      <c r="E34" s="70" t="s">
        <v>165</v>
      </c>
      <c r="F34" s="67" t="s">
        <v>17</v>
      </c>
      <c r="G34" s="67">
        <v>230</v>
      </c>
      <c r="H34" s="68" t="s">
        <v>54</v>
      </c>
      <c r="I34" s="62">
        <v>7.8</v>
      </c>
      <c r="J34" s="71"/>
      <c r="L34" s="62">
        <f t="shared" si="2"/>
        <v>7.8</v>
      </c>
      <c r="M34" s="63" t="str">
        <f t="shared" si="3"/>
        <v>III</v>
      </c>
      <c r="N34" s="64">
        <v>317</v>
      </c>
      <c r="O34" s="65" t="s">
        <v>59</v>
      </c>
    </row>
    <row r="35" spans="1:37" s="13" customFormat="1" ht="15.95" customHeight="1">
      <c r="A35" s="15">
        <v>18</v>
      </c>
      <c r="B35" s="15"/>
      <c r="C35" s="15">
        <v>240</v>
      </c>
      <c r="D35" s="99" t="s">
        <v>188</v>
      </c>
      <c r="E35" s="70" t="s">
        <v>127</v>
      </c>
      <c r="F35" s="67" t="s">
        <v>11</v>
      </c>
      <c r="G35" s="67">
        <v>158</v>
      </c>
      <c r="H35" s="68" t="s">
        <v>62</v>
      </c>
      <c r="I35" s="62">
        <v>7.83</v>
      </c>
      <c r="J35" s="71"/>
      <c r="K35" s="15"/>
      <c r="L35" s="62">
        <f t="shared" si="2"/>
        <v>7.83</v>
      </c>
      <c r="M35" s="63" t="str">
        <f t="shared" si="3"/>
        <v>III</v>
      </c>
      <c r="N35" s="64" t="s">
        <v>50</v>
      </c>
      <c r="O35" s="66" t="s">
        <v>63</v>
      </c>
    </row>
    <row r="36" spans="1:37" ht="15.95" customHeight="1">
      <c r="A36" s="15">
        <v>19</v>
      </c>
      <c r="C36" s="15">
        <v>949</v>
      </c>
      <c r="D36" s="99" t="s">
        <v>189</v>
      </c>
      <c r="E36" s="70">
        <v>36964</v>
      </c>
      <c r="F36" s="67" t="s">
        <v>12</v>
      </c>
      <c r="G36" s="67">
        <v>327</v>
      </c>
      <c r="H36" s="68" t="s">
        <v>44</v>
      </c>
      <c r="I36" s="62">
        <v>7.92</v>
      </c>
      <c r="J36" s="71"/>
      <c r="L36" s="62">
        <f t="shared" si="2"/>
        <v>7.92</v>
      </c>
      <c r="M36" s="63" t="str">
        <f t="shared" si="3"/>
        <v>III</v>
      </c>
      <c r="N36" s="64" t="s">
        <v>50</v>
      </c>
      <c r="O36" s="65" t="s">
        <v>174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s="13" customFormat="1" ht="15.95" customHeight="1">
      <c r="A37" s="15">
        <v>20</v>
      </c>
      <c r="B37" s="15"/>
      <c r="C37" s="15">
        <v>64</v>
      </c>
      <c r="D37" s="99" t="s">
        <v>190</v>
      </c>
      <c r="E37" s="70">
        <v>37699</v>
      </c>
      <c r="F37" s="67" t="s">
        <v>13</v>
      </c>
      <c r="G37" s="71" t="s">
        <v>185</v>
      </c>
      <c r="H37" s="68" t="s">
        <v>146</v>
      </c>
      <c r="I37" s="62">
        <v>7.94</v>
      </c>
      <c r="J37" s="71"/>
      <c r="K37" s="15"/>
      <c r="L37" s="62">
        <f t="shared" si="2"/>
        <v>7.94</v>
      </c>
      <c r="M37" s="63" t="str">
        <f t="shared" si="3"/>
        <v>III</v>
      </c>
      <c r="N37" s="64">
        <v>273</v>
      </c>
      <c r="O37" s="65" t="s">
        <v>186</v>
      </c>
      <c r="P37" s="100"/>
    </row>
    <row r="38" spans="1:37" s="13" customFormat="1" ht="15.95" customHeight="1">
      <c r="A38" s="15">
        <v>20</v>
      </c>
      <c r="B38" s="15"/>
      <c r="C38" s="15">
        <v>507</v>
      </c>
      <c r="D38" s="99" t="s">
        <v>191</v>
      </c>
      <c r="E38" s="70" t="s">
        <v>165</v>
      </c>
      <c r="F38" s="67" t="s">
        <v>17</v>
      </c>
      <c r="G38" s="67">
        <v>230</v>
      </c>
      <c r="H38" s="68" t="s">
        <v>54</v>
      </c>
      <c r="I38" s="62">
        <v>7.94</v>
      </c>
      <c r="J38" s="71"/>
      <c r="K38" s="15"/>
      <c r="L38" s="62">
        <f t="shared" si="2"/>
        <v>7.94</v>
      </c>
      <c r="M38" s="63" t="str">
        <f t="shared" si="3"/>
        <v>III</v>
      </c>
      <c r="N38" s="64">
        <v>273</v>
      </c>
      <c r="O38" s="65" t="s">
        <v>59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s="13" customFormat="1" ht="15.95" customHeight="1">
      <c r="A39" s="15">
        <v>22</v>
      </c>
      <c r="B39" s="15"/>
      <c r="C39" s="15">
        <v>996</v>
      </c>
      <c r="D39" s="99" t="s">
        <v>192</v>
      </c>
      <c r="E39" s="70" t="s">
        <v>106</v>
      </c>
      <c r="F39" s="67" t="s">
        <v>13</v>
      </c>
      <c r="G39" s="67">
        <v>329</v>
      </c>
      <c r="H39" s="68" t="s">
        <v>44</v>
      </c>
      <c r="I39" s="62">
        <v>7.96</v>
      </c>
      <c r="J39" s="71"/>
      <c r="K39" s="15"/>
      <c r="L39" s="62">
        <f t="shared" si="2"/>
        <v>7.96</v>
      </c>
      <c r="M39" s="63" t="str">
        <f t="shared" si="3"/>
        <v>III</v>
      </c>
      <c r="N39" s="64">
        <v>268</v>
      </c>
      <c r="O39" s="65" t="s">
        <v>193</v>
      </c>
      <c r="P39" s="100"/>
    </row>
    <row r="40" spans="1:37" s="13" customFormat="1" ht="15.95" customHeight="1">
      <c r="A40" s="15">
        <v>23</v>
      </c>
      <c r="B40" s="15"/>
      <c r="C40" s="15">
        <v>181</v>
      </c>
      <c r="D40" s="99" t="s">
        <v>194</v>
      </c>
      <c r="E40" s="70">
        <v>37405</v>
      </c>
      <c r="F40" s="67" t="s">
        <v>13</v>
      </c>
      <c r="G40" s="67">
        <v>544</v>
      </c>
      <c r="H40" s="68" t="s">
        <v>99</v>
      </c>
      <c r="I40" s="62">
        <v>7.99</v>
      </c>
      <c r="J40" s="71"/>
      <c r="K40" s="15"/>
      <c r="L40" s="62">
        <f t="shared" si="2"/>
        <v>7.99</v>
      </c>
      <c r="M40" s="63" t="str">
        <f t="shared" si="3"/>
        <v>III</v>
      </c>
      <c r="N40" s="64" t="s">
        <v>50</v>
      </c>
      <c r="O40" s="65" t="s">
        <v>179</v>
      </c>
    </row>
    <row r="41" spans="1:37" ht="15.95" customHeight="1">
      <c r="A41" s="15">
        <v>24</v>
      </c>
      <c r="C41" s="15">
        <v>997</v>
      </c>
      <c r="D41" s="99" t="s">
        <v>195</v>
      </c>
      <c r="E41" s="70" t="s">
        <v>106</v>
      </c>
      <c r="F41" s="67" t="s">
        <v>11</v>
      </c>
      <c r="G41" s="67">
        <v>329</v>
      </c>
      <c r="H41" s="68" t="s">
        <v>44</v>
      </c>
      <c r="I41" s="62">
        <v>8.1199999999999992</v>
      </c>
      <c r="J41" s="71"/>
      <c r="L41" s="62">
        <f t="shared" si="2"/>
        <v>8.1199999999999992</v>
      </c>
      <c r="M41" s="63" t="str">
        <f t="shared" si="3"/>
        <v>1юн</v>
      </c>
      <c r="N41" s="64">
        <v>225</v>
      </c>
      <c r="O41" s="65" t="s">
        <v>193</v>
      </c>
    </row>
    <row r="42" spans="1:37" s="13" customFormat="1" ht="15.95" customHeight="1">
      <c r="A42" s="15">
        <v>25</v>
      </c>
      <c r="B42" s="15"/>
      <c r="C42" s="15">
        <v>754</v>
      </c>
      <c r="D42" s="99" t="s">
        <v>196</v>
      </c>
      <c r="E42" s="70">
        <v>38293</v>
      </c>
      <c r="F42" s="67" t="s">
        <v>14</v>
      </c>
      <c r="G42" s="67">
        <v>500</v>
      </c>
      <c r="H42" s="68" t="s">
        <v>96</v>
      </c>
      <c r="I42" s="62">
        <v>8.16</v>
      </c>
      <c r="J42" s="71"/>
      <c r="K42" s="15"/>
      <c r="L42" s="62">
        <f t="shared" si="2"/>
        <v>8.16</v>
      </c>
      <c r="M42" s="63" t="str">
        <f t="shared" si="3"/>
        <v>1юн</v>
      </c>
      <c r="N42" s="64" t="s">
        <v>50</v>
      </c>
      <c r="O42" s="65" t="s">
        <v>110</v>
      </c>
    </row>
    <row r="43" spans="1:37" s="13" customFormat="1" ht="15.95" customHeight="1">
      <c r="A43" s="15">
        <v>25</v>
      </c>
      <c r="B43" s="15"/>
      <c r="C43" s="15">
        <v>280</v>
      </c>
      <c r="D43" s="99" t="s">
        <v>197</v>
      </c>
      <c r="E43" s="70" t="s">
        <v>58</v>
      </c>
      <c r="F43" s="67" t="s">
        <v>13</v>
      </c>
      <c r="G43" s="67">
        <v>118</v>
      </c>
      <c r="H43" s="68" t="s">
        <v>68</v>
      </c>
      <c r="I43" s="62">
        <v>8.16</v>
      </c>
      <c r="J43" s="71"/>
      <c r="K43" s="15"/>
      <c r="L43" s="62">
        <f t="shared" si="2"/>
        <v>8.16</v>
      </c>
      <c r="M43" s="63" t="str">
        <f t="shared" si="3"/>
        <v>1юн</v>
      </c>
      <c r="N43" s="64" t="s">
        <v>50</v>
      </c>
      <c r="O43" s="69" t="s">
        <v>198</v>
      </c>
    </row>
    <row r="44" spans="1:37" s="13" customFormat="1" ht="15.95" customHeight="1">
      <c r="A44" s="15">
        <v>27</v>
      </c>
      <c r="B44" s="15"/>
      <c r="C44" s="15">
        <v>168</v>
      </c>
      <c r="D44" s="99" t="s">
        <v>199</v>
      </c>
      <c r="E44" s="70">
        <v>38047</v>
      </c>
      <c r="F44" s="67" t="s">
        <v>14</v>
      </c>
      <c r="G44" s="67">
        <v>355</v>
      </c>
      <c r="H44" s="68" t="s">
        <v>99</v>
      </c>
      <c r="I44" s="62">
        <v>8.19</v>
      </c>
      <c r="J44" s="71"/>
      <c r="K44" s="15"/>
      <c r="L44" s="62">
        <f t="shared" si="2"/>
        <v>8.19</v>
      </c>
      <c r="M44" s="63" t="str">
        <f t="shared" si="3"/>
        <v>1юн</v>
      </c>
      <c r="N44" s="64" t="s">
        <v>50</v>
      </c>
      <c r="O44" s="65" t="s">
        <v>200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</row>
    <row r="45" spans="1:37" ht="15.95" customHeight="1">
      <c r="A45" s="15">
        <v>28</v>
      </c>
      <c r="C45" s="15">
        <v>951</v>
      </c>
      <c r="D45" s="99" t="s">
        <v>201</v>
      </c>
      <c r="E45" s="70">
        <v>37768</v>
      </c>
      <c r="F45" s="67" t="s">
        <v>13</v>
      </c>
      <c r="G45" s="67">
        <v>443</v>
      </c>
      <c r="H45" s="68" t="s">
        <v>44</v>
      </c>
      <c r="I45" s="62">
        <v>8.27</v>
      </c>
      <c r="J45" s="71"/>
      <c r="L45" s="62">
        <f t="shared" si="2"/>
        <v>8.27</v>
      </c>
      <c r="M45" s="63" t="str">
        <f t="shared" si="3"/>
        <v>1юн</v>
      </c>
      <c r="N45" s="64" t="s">
        <v>50</v>
      </c>
      <c r="O45" s="65" t="s">
        <v>174</v>
      </c>
    </row>
    <row r="46" spans="1:37" s="13" customFormat="1" ht="15.95" customHeight="1">
      <c r="A46" s="15">
        <v>29</v>
      </c>
      <c r="B46" s="15"/>
      <c r="C46" s="15">
        <v>460</v>
      </c>
      <c r="D46" s="99" t="s">
        <v>202</v>
      </c>
      <c r="E46" s="70">
        <v>37221</v>
      </c>
      <c r="F46" s="67" t="s">
        <v>14</v>
      </c>
      <c r="G46" s="67">
        <v>500</v>
      </c>
      <c r="H46" s="68" t="s">
        <v>96</v>
      </c>
      <c r="I46" s="62">
        <v>8.2799999999999994</v>
      </c>
      <c r="J46" s="71"/>
      <c r="K46" s="15"/>
      <c r="L46" s="62">
        <f t="shared" si="2"/>
        <v>8.2799999999999994</v>
      </c>
      <c r="M46" s="63" t="str">
        <f t="shared" si="3"/>
        <v>1юн</v>
      </c>
      <c r="N46" s="64">
        <v>188</v>
      </c>
      <c r="O46" s="65" t="s">
        <v>203</v>
      </c>
    </row>
    <row r="47" spans="1:37" ht="15.95" customHeight="1">
      <c r="A47" s="15">
        <v>30</v>
      </c>
      <c r="C47" s="15">
        <v>952</v>
      </c>
      <c r="D47" s="99" t="s">
        <v>204</v>
      </c>
      <c r="E47" s="70">
        <v>37768</v>
      </c>
      <c r="F47" s="67" t="s">
        <v>13</v>
      </c>
      <c r="G47" s="67">
        <v>443</v>
      </c>
      <c r="H47" s="68" t="s">
        <v>44</v>
      </c>
      <c r="I47" s="62">
        <v>8.31</v>
      </c>
      <c r="J47" s="71"/>
      <c r="K47" s="62"/>
      <c r="L47" s="62">
        <f t="shared" si="2"/>
        <v>8.31</v>
      </c>
      <c r="M47" s="63" t="str">
        <f t="shared" si="3"/>
        <v>1юн</v>
      </c>
      <c r="N47" s="64" t="s">
        <v>50</v>
      </c>
      <c r="O47" s="65" t="s">
        <v>174</v>
      </c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</row>
    <row r="48" spans="1:37" ht="15.95" customHeight="1">
      <c r="A48" s="15">
        <v>31</v>
      </c>
      <c r="C48" s="15">
        <v>10</v>
      </c>
      <c r="D48" s="99" t="s">
        <v>205</v>
      </c>
      <c r="E48" s="70" t="s">
        <v>165</v>
      </c>
      <c r="F48" s="67" t="s">
        <v>17</v>
      </c>
      <c r="G48" s="67">
        <v>303</v>
      </c>
      <c r="H48" s="68" t="s">
        <v>54</v>
      </c>
      <c r="I48" s="62">
        <v>8.33</v>
      </c>
      <c r="J48" s="71"/>
      <c r="L48" s="62">
        <f t="shared" si="2"/>
        <v>8.33</v>
      </c>
      <c r="M48" s="63" t="str">
        <f t="shared" si="3"/>
        <v>1юн</v>
      </c>
      <c r="N48" s="64">
        <v>178</v>
      </c>
      <c r="O48" s="65" t="s">
        <v>206</v>
      </c>
    </row>
    <row r="49" spans="1:37" s="13" customFormat="1" ht="15.95" customHeight="1">
      <c r="A49" s="15">
        <v>32</v>
      </c>
      <c r="B49" s="15"/>
      <c r="C49" s="15">
        <v>916</v>
      </c>
      <c r="D49" s="99" t="s">
        <v>207</v>
      </c>
      <c r="E49" s="70">
        <v>37608</v>
      </c>
      <c r="F49" s="67" t="s">
        <v>13</v>
      </c>
      <c r="G49" s="67">
        <v>528</v>
      </c>
      <c r="H49" s="68" t="s">
        <v>44</v>
      </c>
      <c r="I49" s="62">
        <v>8.3699999999999992</v>
      </c>
      <c r="J49" s="71"/>
      <c r="K49" s="15"/>
      <c r="L49" s="62">
        <f t="shared" si="2"/>
        <v>8.3699999999999992</v>
      </c>
      <c r="M49" s="63" t="str">
        <f t="shared" si="3"/>
        <v>1юн</v>
      </c>
      <c r="N49" s="64" t="s">
        <v>50</v>
      </c>
      <c r="O49" s="65" t="s">
        <v>86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s="13" customFormat="1" ht="15.95" customHeight="1">
      <c r="A50" s="15">
        <v>33</v>
      </c>
      <c r="B50" s="15"/>
      <c r="C50" s="15">
        <v>272</v>
      </c>
      <c r="D50" s="99" t="s">
        <v>208</v>
      </c>
      <c r="E50" s="70" t="s">
        <v>58</v>
      </c>
      <c r="F50" s="67" t="s">
        <v>13</v>
      </c>
      <c r="G50" s="67">
        <v>124</v>
      </c>
      <c r="H50" s="68" t="s">
        <v>68</v>
      </c>
      <c r="I50" s="62">
        <v>8.3800000000000008</v>
      </c>
      <c r="J50" s="71"/>
      <c r="K50" s="62"/>
      <c r="L50" s="62">
        <f t="shared" si="2"/>
        <v>8.3800000000000008</v>
      </c>
      <c r="M50" s="63" t="str">
        <f t="shared" si="3"/>
        <v>1юн</v>
      </c>
      <c r="N50" s="64" t="s">
        <v>50</v>
      </c>
      <c r="O50" s="69" t="s">
        <v>140</v>
      </c>
    </row>
    <row r="51" spans="1:37" s="13" customFormat="1" ht="15.95" customHeight="1">
      <c r="A51" s="15">
        <v>34</v>
      </c>
      <c r="B51" s="15"/>
      <c r="C51" s="15">
        <v>163</v>
      </c>
      <c r="D51" s="99" t="s">
        <v>209</v>
      </c>
      <c r="E51" s="70">
        <v>37242</v>
      </c>
      <c r="F51" s="67" t="s">
        <v>13</v>
      </c>
      <c r="G51" s="67">
        <v>508</v>
      </c>
      <c r="H51" s="68" t="s">
        <v>99</v>
      </c>
      <c r="I51" s="62">
        <v>8.39</v>
      </c>
      <c r="J51" s="71"/>
      <c r="K51" s="15"/>
      <c r="L51" s="62">
        <f t="shared" si="2"/>
        <v>8.39</v>
      </c>
      <c r="M51" s="63" t="str">
        <f t="shared" si="3"/>
        <v>1юн</v>
      </c>
      <c r="N51" s="64" t="s">
        <v>50</v>
      </c>
      <c r="O51" s="65" t="s">
        <v>200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s="13" customFormat="1" ht="15.95" customHeight="1">
      <c r="A52" s="15">
        <v>35</v>
      </c>
      <c r="B52" s="15"/>
      <c r="C52" s="15">
        <v>970</v>
      </c>
      <c r="D52" s="99" t="s">
        <v>210</v>
      </c>
      <c r="E52" s="70">
        <v>36824</v>
      </c>
      <c r="F52" s="67" t="s">
        <v>13</v>
      </c>
      <c r="G52" s="67">
        <v>202</v>
      </c>
      <c r="H52" s="68" t="s">
        <v>54</v>
      </c>
      <c r="I52" s="62">
        <v>8.41</v>
      </c>
      <c r="J52" s="71"/>
      <c r="K52" s="15"/>
      <c r="L52" s="62">
        <f t="shared" si="2"/>
        <v>8.41</v>
      </c>
      <c r="M52" s="63" t="str">
        <f t="shared" si="3"/>
        <v>1юн</v>
      </c>
      <c r="N52" s="64" t="s">
        <v>50</v>
      </c>
      <c r="O52" s="65" t="s">
        <v>174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s="13" customFormat="1" ht="15.95" customHeight="1">
      <c r="A53" s="15">
        <v>36</v>
      </c>
      <c r="B53" s="15"/>
      <c r="C53" s="15">
        <v>934</v>
      </c>
      <c r="D53" s="99" t="s">
        <v>211</v>
      </c>
      <c r="E53" s="70" t="s">
        <v>106</v>
      </c>
      <c r="F53" s="67" t="s">
        <v>14</v>
      </c>
      <c r="G53" s="67">
        <v>329</v>
      </c>
      <c r="H53" s="68" t="s">
        <v>44</v>
      </c>
      <c r="I53" s="62">
        <v>8.48</v>
      </c>
      <c r="J53" s="71"/>
      <c r="K53" s="15"/>
      <c r="L53" s="62">
        <f t="shared" si="2"/>
        <v>8.48</v>
      </c>
      <c r="M53" s="63" t="str">
        <f t="shared" si="3"/>
        <v>2юн</v>
      </c>
      <c r="N53" s="64" t="s">
        <v>50</v>
      </c>
      <c r="O53" s="65" t="s">
        <v>193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s="13" customFormat="1" ht="15.95" customHeight="1">
      <c r="A54" s="15">
        <v>37</v>
      </c>
      <c r="B54" s="15"/>
      <c r="C54" s="15">
        <v>821</v>
      </c>
      <c r="D54" s="99" t="s">
        <v>212</v>
      </c>
      <c r="E54" s="70">
        <v>36742</v>
      </c>
      <c r="F54" s="67" t="s">
        <v>15</v>
      </c>
      <c r="G54" s="67">
        <v>562</v>
      </c>
      <c r="H54" s="68" t="s">
        <v>114</v>
      </c>
      <c r="I54" s="62">
        <v>8.57</v>
      </c>
      <c r="J54" s="71"/>
      <c r="K54" s="15"/>
      <c r="L54" s="62">
        <f t="shared" si="2"/>
        <v>8.57</v>
      </c>
      <c r="M54" s="63" t="str">
        <f t="shared" si="3"/>
        <v>2юн</v>
      </c>
      <c r="N54" s="64">
        <v>133</v>
      </c>
      <c r="O54" s="65" t="s">
        <v>115</v>
      </c>
      <c r="P54" s="100"/>
    </row>
    <row r="55" spans="1:37" ht="15.95" customHeight="1">
      <c r="A55" s="15">
        <v>38</v>
      </c>
      <c r="C55" s="15">
        <v>775</v>
      </c>
      <c r="D55" s="99" t="s">
        <v>213</v>
      </c>
      <c r="E55" s="70" t="s">
        <v>165</v>
      </c>
      <c r="F55" s="67" t="s">
        <v>13</v>
      </c>
      <c r="G55" s="67">
        <v>335</v>
      </c>
      <c r="H55" s="68" t="s">
        <v>96</v>
      </c>
      <c r="I55" s="62">
        <v>8.58</v>
      </c>
      <c r="J55" s="71"/>
      <c r="L55" s="62">
        <f t="shared" si="2"/>
        <v>8.58</v>
      </c>
      <c r="M55" s="63" t="str">
        <f t="shared" si="3"/>
        <v>2юн</v>
      </c>
      <c r="N55" s="64">
        <v>131</v>
      </c>
      <c r="O55" s="65" t="s">
        <v>166</v>
      </c>
    </row>
    <row r="56" spans="1:37" s="13" customFormat="1" ht="15.95" customHeight="1">
      <c r="A56" s="15">
        <v>39</v>
      </c>
      <c r="B56" s="15"/>
      <c r="C56" s="15">
        <v>167</v>
      </c>
      <c r="D56" s="99" t="s">
        <v>214</v>
      </c>
      <c r="E56" s="70">
        <v>38069</v>
      </c>
      <c r="F56" s="67" t="s">
        <v>15</v>
      </c>
      <c r="G56" s="67">
        <v>482</v>
      </c>
      <c r="H56" s="68" t="s">
        <v>99</v>
      </c>
      <c r="I56" s="62">
        <v>8.82</v>
      </c>
      <c r="J56" s="71"/>
      <c r="K56" s="15"/>
      <c r="L56" s="62">
        <f t="shared" si="2"/>
        <v>8.82</v>
      </c>
      <c r="M56" s="63" t="str">
        <f t="shared" si="3"/>
        <v>2юн</v>
      </c>
      <c r="N56" s="64" t="s">
        <v>50</v>
      </c>
      <c r="O56" s="65" t="s">
        <v>200</v>
      </c>
    </row>
    <row r="57" spans="1:37" s="13" customFormat="1" ht="15.95" customHeight="1">
      <c r="A57" s="15">
        <v>40</v>
      </c>
      <c r="B57" s="15"/>
      <c r="C57" s="15">
        <v>191</v>
      </c>
      <c r="D57" s="99" t="s">
        <v>215</v>
      </c>
      <c r="E57" s="70">
        <v>38186</v>
      </c>
      <c r="F57" s="67" t="s">
        <v>16</v>
      </c>
      <c r="G57" s="67">
        <v>508</v>
      </c>
      <c r="H57" s="68" t="s">
        <v>99</v>
      </c>
      <c r="I57" s="62">
        <v>8.93</v>
      </c>
      <c r="J57" s="71"/>
      <c r="K57" s="15"/>
      <c r="L57" s="62">
        <f t="shared" si="2"/>
        <v>8.93</v>
      </c>
      <c r="M57" s="63" t="str">
        <f t="shared" si="3"/>
        <v>2юн</v>
      </c>
      <c r="N57" s="64" t="s">
        <v>50</v>
      </c>
      <c r="O57" s="65" t="s">
        <v>200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</row>
    <row r="58" spans="1:37" ht="15.95" customHeight="1">
      <c r="B58" s="15" t="s">
        <v>73</v>
      </c>
      <c r="C58" s="15">
        <v>286</v>
      </c>
      <c r="D58" s="99" t="s">
        <v>216</v>
      </c>
      <c r="E58" s="70" t="s">
        <v>165</v>
      </c>
      <c r="F58" s="67" t="s">
        <v>12</v>
      </c>
      <c r="G58" s="67">
        <v>76</v>
      </c>
      <c r="H58" s="68" t="s">
        <v>68</v>
      </c>
      <c r="I58" s="62">
        <v>7.62</v>
      </c>
      <c r="J58" s="71" t="s">
        <v>69</v>
      </c>
      <c r="K58" s="15" t="s">
        <v>138</v>
      </c>
      <c r="L58" s="62">
        <f>MIN(I58,K58)</f>
        <v>7.62</v>
      </c>
      <c r="M58" s="63" t="str">
        <f>IF(OR(L58="",L58="н/я",L58="сошёл",L58="сошла",EXACT("дискв", LEFT(L58,5))),"",LOOKUP(L58,$Q$1:$AJ$1,$Q$2:$AJ$2))</f>
        <v>II</v>
      </c>
      <c r="N58" s="64" t="s">
        <v>50</v>
      </c>
      <c r="O58" s="69" t="s">
        <v>198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</row>
    <row r="59" spans="1:37" s="13" customFormat="1" ht="15.95" customHeight="1">
      <c r="A59" s="15"/>
      <c r="B59" s="15"/>
      <c r="C59" s="15">
        <v>685</v>
      </c>
      <c r="D59" s="99" t="s">
        <v>217</v>
      </c>
      <c r="E59" s="70">
        <v>36670</v>
      </c>
      <c r="F59" s="67" t="s">
        <v>12</v>
      </c>
      <c r="G59" s="67">
        <v>430</v>
      </c>
      <c r="H59" s="68" t="s">
        <v>146</v>
      </c>
      <c r="I59" s="62" t="s">
        <v>138</v>
      </c>
      <c r="J59" s="71"/>
      <c r="K59" s="15"/>
      <c r="L59" s="62">
        <f t="shared" si="2"/>
        <v>0</v>
      </c>
      <c r="M59" s="63"/>
      <c r="N59" s="64"/>
      <c r="O59" s="65" t="s">
        <v>218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</row>
    <row r="60" spans="1:37" ht="15.95" customHeight="1">
      <c r="C60" s="15">
        <v>294</v>
      </c>
      <c r="D60" s="99" t="s">
        <v>219</v>
      </c>
      <c r="E60" s="70" t="s">
        <v>165</v>
      </c>
      <c r="F60" s="67" t="s">
        <v>13</v>
      </c>
      <c r="G60" s="67">
        <v>137</v>
      </c>
      <c r="H60" s="68" t="s">
        <v>62</v>
      </c>
      <c r="I60" s="62" t="s">
        <v>138</v>
      </c>
      <c r="J60" s="71"/>
      <c r="L60" s="62">
        <f t="shared" si="2"/>
        <v>0</v>
      </c>
      <c r="M60" s="63"/>
      <c r="N60" s="64" t="s">
        <v>50</v>
      </c>
      <c r="O60" s="69" t="s">
        <v>75</v>
      </c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  <row r="61" spans="1:37" ht="15.95" customHeight="1">
      <c r="C61" s="15">
        <v>781</v>
      </c>
      <c r="D61" s="99" t="s">
        <v>220</v>
      </c>
      <c r="E61" s="70" t="s">
        <v>58</v>
      </c>
      <c r="F61" s="67" t="s">
        <v>12</v>
      </c>
      <c r="G61" s="67">
        <v>645</v>
      </c>
      <c r="H61" s="68" t="s">
        <v>96</v>
      </c>
      <c r="I61" s="62" t="s">
        <v>138</v>
      </c>
      <c r="J61" s="71"/>
      <c r="L61" s="62">
        <f t="shared" si="2"/>
        <v>0</v>
      </c>
      <c r="M61" s="63"/>
      <c r="N61" s="64" t="s">
        <v>50</v>
      </c>
      <c r="O61" s="65" t="s">
        <v>221</v>
      </c>
    </row>
    <row r="62" spans="1:37" ht="15.95" customHeight="1">
      <c r="C62" s="15">
        <v>284</v>
      </c>
      <c r="D62" s="99" t="s">
        <v>222</v>
      </c>
      <c r="E62" s="70" t="s">
        <v>127</v>
      </c>
      <c r="F62" s="67" t="s">
        <v>13</v>
      </c>
      <c r="G62" s="67">
        <v>534</v>
      </c>
      <c r="H62" s="68" t="s">
        <v>68</v>
      </c>
      <c r="I62" s="62" t="s">
        <v>138</v>
      </c>
      <c r="J62" s="71"/>
      <c r="K62" s="62"/>
      <c r="L62" s="62">
        <f t="shared" si="2"/>
        <v>0</v>
      </c>
      <c r="M62" s="63"/>
      <c r="N62" s="64" t="s">
        <v>50</v>
      </c>
      <c r="O62" s="69" t="s">
        <v>140</v>
      </c>
    </row>
    <row r="63" spans="1:37" ht="15.95" customHeight="1">
      <c r="C63" s="15">
        <v>271</v>
      </c>
      <c r="D63" s="99" t="s">
        <v>223</v>
      </c>
      <c r="E63" s="70" t="s">
        <v>127</v>
      </c>
      <c r="F63" s="67" t="s">
        <v>12</v>
      </c>
      <c r="G63" s="67">
        <v>150</v>
      </c>
      <c r="H63" s="68" t="s">
        <v>62</v>
      </c>
      <c r="I63" s="62" t="s">
        <v>138</v>
      </c>
      <c r="J63" s="71"/>
      <c r="L63" s="62">
        <f t="shared" si="2"/>
        <v>0</v>
      </c>
      <c r="M63" s="63"/>
      <c r="N63" s="64" t="s">
        <v>50</v>
      </c>
      <c r="O63" s="69" t="s">
        <v>224</v>
      </c>
      <c r="P63" s="100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</row>
    <row r="64" spans="1:37" ht="15.95" customHeight="1">
      <c r="C64" s="15">
        <v>626</v>
      </c>
      <c r="D64" s="99" t="s">
        <v>225</v>
      </c>
      <c r="E64" s="70">
        <v>37731</v>
      </c>
      <c r="F64" s="67" t="s">
        <v>17</v>
      </c>
      <c r="G64" s="67">
        <v>363</v>
      </c>
      <c r="H64" s="68" t="s">
        <v>54</v>
      </c>
      <c r="I64" s="62" t="s">
        <v>138</v>
      </c>
      <c r="J64" s="71"/>
      <c r="L64" s="62">
        <f t="shared" si="2"/>
        <v>0</v>
      </c>
      <c r="M64" s="63"/>
      <c r="N64" s="64"/>
      <c r="O64" s="65" t="s">
        <v>118</v>
      </c>
    </row>
    <row r="65" spans="3:37" ht="15.95" customHeight="1">
      <c r="C65" s="15">
        <v>241</v>
      </c>
      <c r="D65" s="99" t="s">
        <v>226</v>
      </c>
      <c r="E65" s="70" t="s">
        <v>106</v>
      </c>
      <c r="F65" s="67" t="s">
        <v>14</v>
      </c>
      <c r="G65" s="67">
        <v>172</v>
      </c>
      <c r="H65" s="68" t="s">
        <v>62</v>
      </c>
      <c r="I65" s="62" t="s">
        <v>138</v>
      </c>
      <c r="J65" s="71"/>
      <c r="L65" s="62">
        <f t="shared" si="2"/>
        <v>0</v>
      </c>
      <c r="M65" s="63"/>
      <c r="N65" s="64" t="s">
        <v>50</v>
      </c>
      <c r="O65" s="69" t="s">
        <v>75</v>
      </c>
    </row>
    <row r="66" spans="3:37" ht="15.95" customHeight="1">
      <c r="C66" s="15">
        <v>286</v>
      </c>
      <c r="D66" s="99" t="s">
        <v>227</v>
      </c>
      <c r="E66" s="70" t="s">
        <v>58</v>
      </c>
      <c r="F66" s="67" t="s">
        <v>13</v>
      </c>
      <c r="G66" s="67">
        <v>105</v>
      </c>
      <c r="H66" s="68" t="s">
        <v>68</v>
      </c>
      <c r="I66" s="62" t="s">
        <v>138</v>
      </c>
      <c r="J66" s="71"/>
      <c r="L66" s="62">
        <f t="shared" si="2"/>
        <v>0</v>
      </c>
      <c r="M66" s="63"/>
      <c r="N66" s="64" t="s">
        <v>50</v>
      </c>
      <c r="O66" s="69" t="s">
        <v>198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</row>
    <row r="67" spans="3:37" ht="15.95" customHeight="1">
      <c r="C67" s="15">
        <v>12</v>
      </c>
      <c r="D67" s="99" t="s">
        <v>228</v>
      </c>
      <c r="E67" s="70" t="s">
        <v>58</v>
      </c>
      <c r="F67" s="67" t="s">
        <v>17</v>
      </c>
      <c r="G67" s="67">
        <v>303</v>
      </c>
      <c r="H67" s="68" t="s">
        <v>54</v>
      </c>
      <c r="I67" s="62" t="s">
        <v>138</v>
      </c>
      <c r="J67" s="71"/>
      <c r="L67" s="62">
        <f t="shared" si="2"/>
        <v>0</v>
      </c>
      <c r="M67" s="63"/>
      <c r="N67" s="64"/>
      <c r="O67" s="65" t="s">
        <v>206</v>
      </c>
    </row>
    <row r="68" spans="3:37" ht="15.95" customHeight="1">
      <c r="C68" s="15">
        <v>683</v>
      </c>
      <c r="D68" s="99" t="s">
        <v>229</v>
      </c>
      <c r="E68" s="70">
        <v>37358</v>
      </c>
      <c r="F68" s="67" t="s">
        <v>13</v>
      </c>
      <c r="G68" s="67">
        <v>430</v>
      </c>
      <c r="H68" s="68" t="s">
        <v>146</v>
      </c>
      <c r="I68" s="62" t="s">
        <v>138</v>
      </c>
      <c r="J68" s="71"/>
      <c r="L68" s="62">
        <f t="shared" si="2"/>
        <v>0</v>
      </c>
      <c r="M68" s="63"/>
      <c r="N68" s="64"/>
      <c r="O68" s="65" t="s">
        <v>230</v>
      </c>
    </row>
    <row r="69" spans="3:37" ht="15.95" customHeight="1">
      <c r="C69" s="15">
        <v>752</v>
      </c>
      <c r="D69" s="99" t="s">
        <v>231</v>
      </c>
      <c r="E69" s="70">
        <v>37207</v>
      </c>
      <c r="F69" s="67" t="s">
        <v>13</v>
      </c>
      <c r="G69" s="67">
        <v>500</v>
      </c>
      <c r="H69" s="68" t="s">
        <v>96</v>
      </c>
      <c r="I69" s="62" t="s">
        <v>138</v>
      </c>
      <c r="J69" s="71"/>
      <c r="K69" s="62"/>
      <c r="L69" s="62">
        <f t="shared" si="2"/>
        <v>0</v>
      </c>
      <c r="M69" s="63"/>
      <c r="N69" s="64"/>
      <c r="O69" s="65" t="s">
        <v>110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3:37" ht="15.95" customHeight="1">
      <c r="C70" s="15">
        <v>913</v>
      </c>
      <c r="D70" s="99" t="s">
        <v>232</v>
      </c>
      <c r="E70" s="70">
        <v>37290</v>
      </c>
      <c r="F70" s="67" t="s">
        <v>13</v>
      </c>
      <c r="G70" s="67">
        <v>341</v>
      </c>
      <c r="H70" s="68" t="s">
        <v>44</v>
      </c>
      <c r="I70" s="62" t="s">
        <v>138</v>
      </c>
      <c r="J70" s="71"/>
      <c r="L70" s="62">
        <f t="shared" si="2"/>
        <v>0</v>
      </c>
      <c r="M70" s="63"/>
      <c r="N70" s="64"/>
      <c r="O70" s="65" t="s">
        <v>233</v>
      </c>
    </row>
    <row r="71" spans="3:37">
      <c r="M71" s="63"/>
    </row>
    <row r="75" spans="3:37">
      <c r="D75" s="75" t="s">
        <v>150</v>
      </c>
      <c r="M75" s="76" t="s">
        <v>151</v>
      </c>
    </row>
    <row r="76" spans="3:37">
      <c r="D76" s="75"/>
      <c r="M76" s="76"/>
    </row>
    <row r="77" spans="3:37">
      <c r="D77" s="75" t="s">
        <v>152</v>
      </c>
      <c r="M77" s="76" t="s">
        <v>153</v>
      </c>
    </row>
  </sheetData>
  <autoFilter ref="A17:O17"/>
  <mergeCells count="1">
    <mergeCell ref="I14:K14"/>
  </mergeCells>
  <printOptions horizontalCentered="1"/>
  <pageMargins left="0.39370078740157483" right="0" top="0.59055118110236227" bottom="0.39370078740157483" header="0" footer="0"/>
  <pageSetup paperSize="9" scale="90" orientation="portrait" r:id="rId1"/>
  <headerFooter>
    <oddFooter>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A60"/>
  <sheetViews>
    <sheetView topLeftCell="A34" zoomScaleNormal="100" workbookViewId="0">
      <selection activeCell="G49" sqref="G49"/>
    </sheetView>
  </sheetViews>
  <sheetFormatPr defaultColWidth="9.140625" defaultRowHeight="15" outlineLevelCol="1"/>
  <cols>
    <col min="1" max="1" width="3.7109375" style="15" customWidth="1"/>
    <col min="2" max="2" width="4.7109375" style="16" customWidth="1"/>
    <col min="3" max="3" width="23.28515625" style="24" customWidth="1"/>
    <col min="4" max="4" width="9.140625" style="16" customWidth="1"/>
    <col min="5" max="5" width="4.7109375" style="16" customWidth="1"/>
    <col min="6" max="6" width="6.7109375" style="16" customWidth="1"/>
    <col min="7" max="7" width="14.7109375" style="16" customWidth="1"/>
    <col min="8" max="8" width="9.7109375" style="15" customWidth="1"/>
    <col min="9" max="10" width="4.7109375" style="15" customWidth="1"/>
    <col min="11" max="11" width="20.7109375" style="16" customWidth="1"/>
    <col min="12" max="12" width="9.140625" style="77"/>
    <col min="13" max="13" width="9.140625" style="16"/>
    <col min="14" max="247" width="5.7109375" style="25" hidden="1" customWidth="1" outlineLevel="1"/>
    <col min="248" max="286" width="6.28515625" style="88" hidden="1" customWidth="1" outlineLevel="1"/>
    <col min="287" max="287" width="9.140625" style="16" collapsed="1"/>
    <col min="288" max="16384" width="9.140625" style="16"/>
  </cols>
  <sheetData>
    <row r="1" spans="1:286" ht="15.75">
      <c r="A1" s="13"/>
      <c r="B1" s="13"/>
      <c r="C1" s="13"/>
      <c r="D1" s="13"/>
      <c r="E1" s="14"/>
      <c r="F1" s="14"/>
      <c r="G1" s="14" t="s">
        <v>6</v>
      </c>
      <c r="N1" s="101">
        <v>49</v>
      </c>
      <c r="O1" s="25">
        <v>52.44</v>
      </c>
      <c r="P1" s="25">
        <v>52.441000000000003</v>
      </c>
      <c r="Q1" s="25">
        <v>55.24</v>
      </c>
      <c r="R1" s="25">
        <v>55.241</v>
      </c>
      <c r="S1" s="25">
        <v>58.54</v>
      </c>
      <c r="T1" s="25">
        <v>58.540999999999997</v>
      </c>
      <c r="U1" s="25" t="s">
        <v>234</v>
      </c>
      <c r="V1" s="25" t="s">
        <v>235</v>
      </c>
      <c r="W1" s="25" t="s">
        <v>236</v>
      </c>
      <c r="X1" s="25" t="s">
        <v>237</v>
      </c>
      <c r="Y1" s="25" t="s">
        <v>238</v>
      </c>
      <c r="Z1" s="25" t="s">
        <v>239</v>
      </c>
      <c r="AA1" s="25" t="s">
        <v>240</v>
      </c>
      <c r="AB1" s="25" t="s">
        <v>241</v>
      </c>
      <c r="AC1" s="25" t="s">
        <v>242</v>
      </c>
      <c r="AD1" s="25" t="s">
        <v>243</v>
      </c>
      <c r="AE1" s="25" t="s">
        <v>244</v>
      </c>
      <c r="AF1" s="25" t="s">
        <v>245</v>
      </c>
      <c r="AG1" s="25" t="s">
        <v>246</v>
      </c>
      <c r="AH1" s="25" t="s">
        <v>247</v>
      </c>
      <c r="AI1" s="25" t="s">
        <v>248</v>
      </c>
      <c r="AJ1" s="25" t="s">
        <v>249</v>
      </c>
      <c r="AK1" s="25" t="s">
        <v>250</v>
      </c>
      <c r="AL1" s="25" t="s">
        <v>251</v>
      </c>
      <c r="AM1" s="25" t="s">
        <v>252</v>
      </c>
      <c r="AN1" s="25" t="s">
        <v>253</v>
      </c>
      <c r="AO1" s="25" t="s">
        <v>254</v>
      </c>
      <c r="AP1" s="25" t="s">
        <v>255</v>
      </c>
      <c r="AQ1" s="25" t="s">
        <v>256</v>
      </c>
      <c r="AR1" s="25" t="s">
        <v>257</v>
      </c>
      <c r="AS1" s="25" t="s">
        <v>258</v>
      </c>
      <c r="AT1" s="25" t="s">
        <v>259</v>
      </c>
      <c r="AU1" s="25" t="s">
        <v>260</v>
      </c>
      <c r="AV1" s="25" t="s">
        <v>261</v>
      </c>
      <c r="AW1" s="25" t="s">
        <v>262</v>
      </c>
      <c r="AX1" s="25" t="s">
        <v>263</v>
      </c>
      <c r="AY1" s="25" t="s">
        <v>264</v>
      </c>
      <c r="AZ1" s="25" t="s">
        <v>265</v>
      </c>
      <c r="BA1" s="25" t="s">
        <v>266</v>
      </c>
      <c r="BB1" s="25" t="s">
        <v>267</v>
      </c>
      <c r="BC1" s="25" t="s">
        <v>268</v>
      </c>
      <c r="BD1" s="25" t="s">
        <v>269</v>
      </c>
      <c r="BE1" s="25" t="s">
        <v>270</v>
      </c>
      <c r="BF1" s="25" t="s">
        <v>271</v>
      </c>
      <c r="BG1" s="25" t="s">
        <v>272</v>
      </c>
      <c r="BH1" s="25" t="s">
        <v>273</v>
      </c>
      <c r="BI1" s="25" t="s">
        <v>274</v>
      </c>
      <c r="BJ1" s="25" t="s">
        <v>275</v>
      </c>
      <c r="BK1" s="25" t="s">
        <v>276</v>
      </c>
      <c r="BL1" s="25" t="s">
        <v>277</v>
      </c>
      <c r="BM1" s="25" t="s">
        <v>278</v>
      </c>
      <c r="BN1" s="25" t="s">
        <v>279</v>
      </c>
      <c r="BO1" s="25" t="s">
        <v>280</v>
      </c>
      <c r="BP1" s="25" t="s">
        <v>281</v>
      </c>
      <c r="BQ1" s="25" t="s">
        <v>282</v>
      </c>
      <c r="BR1" s="25" t="s">
        <v>283</v>
      </c>
      <c r="BS1" s="25" t="s">
        <v>284</v>
      </c>
      <c r="BT1" s="25" t="s">
        <v>285</v>
      </c>
      <c r="BU1" s="25" t="s">
        <v>286</v>
      </c>
      <c r="BV1" s="25" t="s">
        <v>287</v>
      </c>
      <c r="BW1" s="25" t="s">
        <v>288</v>
      </c>
      <c r="BX1" s="25" t="s">
        <v>289</v>
      </c>
      <c r="BY1" s="25" t="s">
        <v>290</v>
      </c>
      <c r="BZ1" s="25" t="s">
        <v>291</v>
      </c>
      <c r="CA1" s="25" t="s">
        <v>292</v>
      </c>
      <c r="CB1" s="25" t="s">
        <v>293</v>
      </c>
      <c r="CC1" s="25" t="s">
        <v>294</v>
      </c>
      <c r="CD1" s="25" t="s">
        <v>295</v>
      </c>
      <c r="CE1" s="25" t="s">
        <v>296</v>
      </c>
      <c r="CF1" s="25" t="s">
        <v>297</v>
      </c>
      <c r="CG1" s="25" t="s">
        <v>298</v>
      </c>
      <c r="CH1" s="25" t="s">
        <v>299</v>
      </c>
      <c r="CI1" s="25" t="s">
        <v>300</v>
      </c>
      <c r="CJ1" s="25" t="s">
        <v>301</v>
      </c>
      <c r="CK1" s="25" t="s">
        <v>302</v>
      </c>
      <c r="CL1" s="25" t="s">
        <v>303</v>
      </c>
      <c r="CM1" s="25" t="s">
        <v>304</v>
      </c>
      <c r="CN1" s="25" t="s">
        <v>305</v>
      </c>
      <c r="CO1" s="25" t="s">
        <v>306</v>
      </c>
      <c r="CP1" s="25" t="s">
        <v>307</v>
      </c>
      <c r="CQ1" s="25" t="s">
        <v>308</v>
      </c>
      <c r="CR1" s="25" t="s">
        <v>309</v>
      </c>
      <c r="CS1" s="25" t="s">
        <v>310</v>
      </c>
      <c r="CT1" s="25" t="s">
        <v>311</v>
      </c>
      <c r="CU1" s="25" t="s">
        <v>312</v>
      </c>
      <c r="CV1" s="25" t="s">
        <v>313</v>
      </c>
      <c r="CW1" s="25" t="s">
        <v>314</v>
      </c>
      <c r="CX1" s="25" t="s">
        <v>315</v>
      </c>
      <c r="CY1" s="25" t="s">
        <v>316</v>
      </c>
      <c r="CZ1" s="25" t="s">
        <v>317</v>
      </c>
      <c r="DA1" s="25" t="s">
        <v>318</v>
      </c>
      <c r="DB1" s="25" t="s">
        <v>319</v>
      </c>
      <c r="DC1" s="25" t="s">
        <v>320</v>
      </c>
      <c r="DD1" s="25" t="s">
        <v>321</v>
      </c>
      <c r="DE1" s="25" t="s">
        <v>322</v>
      </c>
      <c r="DF1" s="25" t="s">
        <v>323</v>
      </c>
      <c r="DG1" s="25" t="s">
        <v>324</v>
      </c>
      <c r="DH1" s="25" t="s">
        <v>325</v>
      </c>
      <c r="DI1" s="25" t="s">
        <v>326</v>
      </c>
      <c r="DJ1" s="25" t="s">
        <v>327</v>
      </c>
      <c r="DK1" s="25" t="s">
        <v>328</v>
      </c>
      <c r="DL1" s="25" t="s">
        <v>329</v>
      </c>
      <c r="DM1" s="25" t="s">
        <v>330</v>
      </c>
      <c r="DN1" s="25" t="s">
        <v>331</v>
      </c>
      <c r="DO1" s="25" t="s">
        <v>332</v>
      </c>
      <c r="DP1" s="25" t="s">
        <v>333</v>
      </c>
      <c r="DQ1" s="25" t="s">
        <v>334</v>
      </c>
      <c r="DR1" s="25" t="s">
        <v>335</v>
      </c>
      <c r="DS1" s="25" t="s">
        <v>336</v>
      </c>
      <c r="DT1" s="25" t="s">
        <v>337</v>
      </c>
      <c r="DU1" s="25" t="s">
        <v>338</v>
      </c>
      <c r="DV1" s="25" t="s">
        <v>339</v>
      </c>
      <c r="DW1" s="25" t="s">
        <v>340</v>
      </c>
      <c r="DX1" s="25" t="s">
        <v>341</v>
      </c>
      <c r="DY1" s="25" t="s">
        <v>342</v>
      </c>
      <c r="DZ1" s="25" t="s">
        <v>343</v>
      </c>
      <c r="EA1" s="25" t="s">
        <v>344</v>
      </c>
      <c r="EB1" s="25" t="s">
        <v>345</v>
      </c>
      <c r="EC1" s="25" t="s">
        <v>346</v>
      </c>
      <c r="ED1" s="25" t="s">
        <v>347</v>
      </c>
      <c r="EE1" s="25" t="s">
        <v>348</v>
      </c>
      <c r="EF1" s="25" t="s">
        <v>349</v>
      </c>
      <c r="EG1" s="25" t="s">
        <v>350</v>
      </c>
      <c r="EH1" s="25" t="s">
        <v>351</v>
      </c>
      <c r="EI1" s="25" t="s">
        <v>352</v>
      </c>
      <c r="EJ1" s="25" t="s">
        <v>353</v>
      </c>
      <c r="EK1" s="25" t="s">
        <v>354</v>
      </c>
      <c r="EL1" s="25" t="s">
        <v>355</v>
      </c>
      <c r="EM1" s="25" t="s">
        <v>356</v>
      </c>
      <c r="EN1" s="25" t="s">
        <v>357</v>
      </c>
      <c r="EO1" s="25" t="s">
        <v>358</v>
      </c>
      <c r="EP1" s="25" t="s">
        <v>359</v>
      </c>
      <c r="EQ1" s="25" t="s">
        <v>360</v>
      </c>
      <c r="ER1" s="25" t="s">
        <v>361</v>
      </c>
      <c r="ES1" s="25" t="s">
        <v>362</v>
      </c>
      <c r="ET1" s="25" t="s">
        <v>363</v>
      </c>
      <c r="EU1" s="25" t="s">
        <v>364</v>
      </c>
      <c r="EV1" s="25" t="s">
        <v>365</v>
      </c>
      <c r="EW1" s="25" t="s">
        <v>366</v>
      </c>
      <c r="EX1" s="25" t="s">
        <v>367</v>
      </c>
      <c r="EY1" s="25" t="s">
        <v>368</v>
      </c>
      <c r="EZ1" s="25" t="s">
        <v>369</v>
      </c>
      <c r="FA1" s="25" t="s">
        <v>370</v>
      </c>
      <c r="FB1" s="25" t="s">
        <v>371</v>
      </c>
      <c r="FC1" s="25" t="s">
        <v>372</v>
      </c>
      <c r="FD1" s="25" t="s">
        <v>373</v>
      </c>
      <c r="FE1" s="25" t="s">
        <v>374</v>
      </c>
      <c r="FF1" s="25" t="s">
        <v>375</v>
      </c>
      <c r="FG1" s="25" t="s">
        <v>376</v>
      </c>
      <c r="FH1" s="25" t="s">
        <v>377</v>
      </c>
      <c r="FI1" s="25" t="s">
        <v>378</v>
      </c>
      <c r="FJ1" s="25" t="s">
        <v>379</v>
      </c>
      <c r="FK1" s="25" t="s">
        <v>380</v>
      </c>
      <c r="FL1" s="25" t="s">
        <v>381</v>
      </c>
      <c r="FM1" s="25" t="s">
        <v>382</v>
      </c>
      <c r="FN1" s="25" t="s">
        <v>383</v>
      </c>
      <c r="FO1" s="25" t="s">
        <v>384</v>
      </c>
      <c r="FP1" s="25" t="s">
        <v>385</v>
      </c>
      <c r="FQ1" s="25" t="s">
        <v>386</v>
      </c>
      <c r="FR1" s="25" t="s">
        <v>387</v>
      </c>
      <c r="FS1" s="25" t="s">
        <v>388</v>
      </c>
      <c r="FT1" s="25" t="s">
        <v>389</v>
      </c>
      <c r="FU1" s="25" t="s">
        <v>390</v>
      </c>
      <c r="FV1" s="25" t="s">
        <v>391</v>
      </c>
      <c r="FW1" s="25" t="s">
        <v>392</v>
      </c>
      <c r="FX1" s="25" t="s">
        <v>393</v>
      </c>
      <c r="FY1" s="25" t="s">
        <v>394</v>
      </c>
      <c r="FZ1" s="25" t="s">
        <v>395</v>
      </c>
      <c r="GA1" s="25" t="s">
        <v>396</v>
      </c>
      <c r="GB1" s="25" t="s">
        <v>397</v>
      </c>
      <c r="GC1" s="25" t="s">
        <v>398</v>
      </c>
      <c r="GD1" s="25" t="s">
        <v>399</v>
      </c>
      <c r="GE1" s="25" t="s">
        <v>400</v>
      </c>
      <c r="GF1" s="25" t="s">
        <v>401</v>
      </c>
      <c r="GG1" s="25" t="s">
        <v>402</v>
      </c>
      <c r="GH1" s="25" t="s">
        <v>403</v>
      </c>
      <c r="GI1" s="25" t="s">
        <v>404</v>
      </c>
      <c r="GJ1" s="25" t="s">
        <v>405</v>
      </c>
      <c r="GK1" s="25" t="s">
        <v>406</v>
      </c>
      <c r="GL1" s="25" t="s">
        <v>407</v>
      </c>
      <c r="GM1" s="25" t="s">
        <v>408</v>
      </c>
      <c r="GN1" s="25" t="s">
        <v>409</v>
      </c>
      <c r="GO1" s="25" t="s">
        <v>410</v>
      </c>
      <c r="GP1" s="25" t="s">
        <v>411</v>
      </c>
      <c r="GQ1" s="25" t="s">
        <v>412</v>
      </c>
      <c r="GR1" s="25" t="s">
        <v>413</v>
      </c>
      <c r="GS1" s="25" t="s">
        <v>414</v>
      </c>
      <c r="GT1" s="25" t="s">
        <v>415</v>
      </c>
      <c r="GU1" s="25" t="s">
        <v>416</v>
      </c>
      <c r="GV1" s="25" t="s">
        <v>417</v>
      </c>
      <c r="GW1" s="25" t="s">
        <v>418</v>
      </c>
      <c r="GX1" s="25" t="s">
        <v>419</v>
      </c>
      <c r="GY1" s="25" t="s">
        <v>420</v>
      </c>
      <c r="GZ1" s="25" t="s">
        <v>421</v>
      </c>
      <c r="HA1" s="25" t="s">
        <v>422</v>
      </c>
      <c r="HB1" s="25" t="s">
        <v>423</v>
      </c>
      <c r="HC1" s="25" t="s">
        <v>424</v>
      </c>
      <c r="HD1" s="25" t="s">
        <v>425</v>
      </c>
      <c r="HE1" s="25" t="s">
        <v>426</v>
      </c>
      <c r="HF1" s="25" t="s">
        <v>427</v>
      </c>
      <c r="HG1" s="25" t="s">
        <v>428</v>
      </c>
      <c r="HH1" s="25" t="s">
        <v>429</v>
      </c>
      <c r="HI1" s="25" t="s">
        <v>430</v>
      </c>
      <c r="HJ1" s="25" t="s">
        <v>431</v>
      </c>
      <c r="HK1" s="25" t="s">
        <v>432</v>
      </c>
      <c r="HL1" s="25" t="s">
        <v>433</v>
      </c>
      <c r="HM1" s="25" t="s">
        <v>434</v>
      </c>
      <c r="HN1" s="25" t="s">
        <v>435</v>
      </c>
      <c r="HO1" s="25" t="s">
        <v>436</v>
      </c>
      <c r="HP1" s="25" t="s">
        <v>437</v>
      </c>
      <c r="HQ1" s="25" t="s">
        <v>438</v>
      </c>
      <c r="HR1" s="25" t="s">
        <v>439</v>
      </c>
      <c r="HS1" s="25" t="s">
        <v>440</v>
      </c>
      <c r="HT1" s="25" t="s">
        <v>441</v>
      </c>
      <c r="HU1" s="25" t="s">
        <v>442</v>
      </c>
      <c r="HV1" s="25" t="s">
        <v>443</v>
      </c>
      <c r="HW1" s="25" t="s">
        <v>444</v>
      </c>
      <c r="HX1" s="25" t="s">
        <v>445</v>
      </c>
      <c r="HY1" s="25" t="s">
        <v>446</v>
      </c>
      <c r="HZ1" s="25" t="s">
        <v>447</v>
      </c>
      <c r="IA1" s="25" t="s">
        <v>448</v>
      </c>
      <c r="IB1" s="25" t="s">
        <v>449</v>
      </c>
      <c r="IC1" s="25" t="s">
        <v>450</v>
      </c>
      <c r="ID1" s="25" t="s">
        <v>451</v>
      </c>
      <c r="IE1" s="25" t="s">
        <v>452</v>
      </c>
      <c r="IF1" s="25" t="s">
        <v>453</v>
      </c>
      <c r="IG1" s="25" t="s">
        <v>454</v>
      </c>
      <c r="IH1" s="25" t="s">
        <v>455</v>
      </c>
      <c r="II1" s="25" t="s">
        <v>456</v>
      </c>
      <c r="IJ1" s="25" t="s">
        <v>457</v>
      </c>
      <c r="IK1" s="25" t="s">
        <v>458</v>
      </c>
      <c r="IL1" s="25" t="s">
        <v>459</v>
      </c>
      <c r="IM1" s="25" t="s">
        <v>460</v>
      </c>
      <c r="IN1" s="88" t="s">
        <v>461</v>
      </c>
      <c r="IO1" s="88" t="s">
        <v>462</v>
      </c>
      <c r="IP1" s="88" t="s">
        <v>463</v>
      </c>
      <c r="IQ1" s="88" t="s">
        <v>464</v>
      </c>
      <c r="IR1" s="88" t="s">
        <v>465</v>
      </c>
      <c r="IS1" s="88" t="s">
        <v>466</v>
      </c>
      <c r="IT1" s="88" t="s">
        <v>467</v>
      </c>
      <c r="IU1" s="88" t="s">
        <v>468</v>
      </c>
      <c r="IV1" s="88" t="s">
        <v>469</v>
      </c>
      <c r="IW1" s="88" t="s">
        <v>470</v>
      </c>
      <c r="IX1" s="88" t="s">
        <v>471</v>
      </c>
      <c r="IY1" s="88" t="s">
        <v>472</v>
      </c>
      <c r="IZ1" s="88" t="s">
        <v>473</v>
      </c>
      <c r="JA1" s="88" t="s">
        <v>474</v>
      </c>
      <c r="JB1" s="88" t="s">
        <v>475</v>
      </c>
      <c r="JC1" s="88" t="s">
        <v>476</v>
      </c>
      <c r="JD1" s="88" t="s">
        <v>477</v>
      </c>
      <c r="JE1" s="88" t="s">
        <v>478</v>
      </c>
      <c r="JF1" s="88" t="s">
        <v>479</v>
      </c>
      <c r="JG1" s="88" t="s">
        <v>480</v>
      </c>
      <c r="JH1" s="88" t="s">
        <v>481</v>
      </c>
      <c r="JI1" s="88" t="s">
        <v>482</v>
      </c>
      <c r="JJ1" s="88" t="s">
        <v>483</v>
      </c>
      <c r="JK1" s="88" t="s">
        <v>484</v>
      </c>
      <c r="JL1" s="88" t="s">
        <v>485</v>
      </c>
      <c r="JM1" s="88" t="s">
        <v>486</v>
      </c>
      <c r="JN1" s="88" t="s">
        <v>487</v>
      </c>
      <c r="JO1" s="88" t="s">
        <v>488</v>
      </c>
      <c r="JP1" s="88" t="s">
        <v>489</v>
      </c>
      <c r="JQ1" s="88" t="s">
        <v>490</v>
      </c>
      <c r="JR1" s="88" t="s">
        <v>491</v>
      </c>
      <c r="JS1" s="88" t="s">
        <v>492</v>
      </c>
      <c r="JT1" s="88" t="s">
        <v>493</v>
      </c>
      <c r="JU1" s="88" t="s">
        <v>494</v>
      </c>
      <c r="JV1" s="88" t="s">
        <v>495</v>
      </c>
      <c r="JW1" s="88" t="s">
        <v>496</v>
      </c>
      <c r="JX1" s="88" t="s">
        <v>497</v>
      </c>
      <c r="JY1" s="88" t="s">
        <v>498</v>
      </c>
      <c r="JZ1" s="88" t="s">
        <v>499</v>
      </c>
    </row>
    <row r="2" spans="1:286" ht="15.75">
      <c r="A2" s="13"/>
      <c r="B2" s="13"/>
      <c r="C2" s="13"/>
      <c r="D2" s="13"/>
      <c r="E2" s="14"/>
      <c r="F2" s="14"/>
      <c r="G2" s="14" t="s">
        <v>500</v>
      </c>
      <c r="N2" s="25" t="s">
        <v>8</v>
      </c>
      <c r="O2" s="25" t="s">
        <v>8</v>
      </c>
      <c r="P2" s="25" t="s">
        <v>9</v>
      </c>
      <c r="Q2" s="25" t="s">
        <v>9</v>
      </c>
      <c r="R2" s="25" t="s">
        <v>10</v>
      </c>
      <c r="S2" s="25" t="s">
        <v>10</v>
      </c>
      <c r="T2" s="25" t="s">
        <v>11</v>
      </c>
      <c r="U2" s="25" t="s">
        <v>11</v>
      </c>
      <c r="V2" s="25" t="s">
        <v>11</v>
      </c>
      <c r="W2" s="25" t="s">
        <v>11</v>
      </c>
      <c r="X2" s="25" t="s">
        <v>11</v>
      </c>
      <c r="Y2" s="25" t="s">
        <v>11</v>
      </c>
      <c r="Z2" s="25" t="s">
        <v>11</v>
      </c>
      <c r="AA2" s="25" t="s">
        <v>11</v>
      </c>
      <c r="AB2" s="25" t="s">
        <v>11</v>
      </c>
      <c r="AC2" s="25" t="s">
        <v>11</v>
      </c>
      <c r="AD2" s="25" t="s">
        <v>11</v>
      </c>
      <c r="AE2" s="25" t="s">
        <v>11</v>
      </c>
      <c r="AF2" s="25" t="s">
        <v>11</v>
      </c>
      <c r="AG2" s="25" t="s">
        <v>11</v>
      </c>
      <c r="AH2" s="25" t="s">
        <v>11</v>
      </c>
      <c r="AI2" s="25" t="s">
        <v>11</v>
      </c>
      <c r="AJ2" s="25" t="s">
        <v>11</v>
      </c>
      <c r="AK2" s="25" t="s">
        <v>11</v>
      </c>
      <c r="AL2" s="25" t="s">
        <v>11</v>
      </c>
      <c r="AM2" s="25" t="s">
        <v>11</v>
      </c>
      <c r="AN2" s="25" t="s">
        <v>11</v>
      </c>
      <c r="AO2" s="25" t="s">
        <v>11</v>
      </c>
      <c r="AP2" s="25" t="s">
        <v>11</v>
      </c>
      <c r="AQ2" s="25" t="s">
        <v>11</v>
      </c>
      <c r="AR2" s="25" t="s">
        <v>11</v>
      </c>
      <c r="AS2" s="25" t="s">
        <v>11</v>
      </c>
      <c r="AT2" s="25" t="s">
        <v>11</v>
      </c>
      <c r="AU2" s="25" t="s">
        <v>11</v>
      </c>
      <c r="AV2" s="25" t="s">
        <v>11</v>
      </c>
      <c r="AW2" s="25" t="s">
        <v>11</v>
      </c>
      <c r="AX2" s="25" t="s">
        <v>11</v>
      </c>
      <c r="AY2" s="25" t="s">
        <v>11</v>
      </c>
      <c r="AZ2" s="25" t="s">
        <v>11</v>
      </c>
      <c r="BA2" s="25" t="s">
        <v>11</v>
      </c>
      <c r="BB2" s="25" t="s">
        <v>11</v>
      </c>
      <c r="BC2" s="25" t="s">
        <v>11</v>
      </c>
      <c r="BD2" s="25" t="s">
        <v>11</v>
      </c>
      <c r="BE2" s="25" t="s">
        <v>11</v>
      </c>
      <c r="BF2" s="25" t="s">
        <v>11</v>
      </c>
      <c r="BG2" s="25" t="s">
        <v>11</v>
      </c>
      <c r="BH2" s="25" t="s">
        <v>11</v>
      </c>
      <c r="BI2" s="25" t="s">
        <v>11</v>
      </c>
      <c r="BJ2" s="25" t="s">
        <v>11</v>
      </c>
      <c r="BK2" s="25" t="s">
        <v>11</v>
      </c>
      <c r="BL2" s="25" t="s">
        <v>11</v>
      </c>
      <c r="BM2" s="25" t="s">
        <v>11</v>
      </c>
      <c r="BN2" s="25" t="s">
        <v>11</v>
      </c>
      <c r="BO2" s="25" t="s">
        <v>11</v>
      </c>
      <c r="BP2" s="25" t="s">
        <v>11</v>
      </c>
      <c r="BQ2" s="25" t="s">
        <v>11</v>
      </c>
      <c r="BR2" s="25" t="s">
        <v>11</v>
      </c>
      <c r="BS2" s="25" t="s">
        <v>11</v>
      </c>
      <c r="BT2" s="25" t="s">
        <v>11</v>
      </c>
      <c r="BU2" s="25" t="s">
        <v>11</v>
      </c>
      <c r="BV2" s="25" t="s">
        <v>11</v>
      </c>
      <c r="BW2" s="25" t="s">
        <v>11</v>
      </c>
      <c r="BX2" s="25" t="s">
        <v>11</v>
      </c>
      <c r="BY2" s="25" t="s">
        <v>11</v>
      </c>
      <c r="BZ2" s="25" t="s">
        <v>11</v>
      </c>
      <c r="CA2" s="25" t="s">
        <v>11</v>
      </c>
      <c r="CB2" s="25" t="s">
        <v>11</v>
      </c>
      <c r="CC2" s="25" t="s">
        <v>11</v>
      </c>
      <c r="CD2" s="25" t="s">
        <v>11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11</v>
      </c>
      <c r="CP2" s="25" t="s">
        <v>11</v>
      </c>
      <c r="CQ2" s="25" t="s">
        <v>11</v>
      </c>
      <c r="CR2" s="25" t="s">
        <v>11</v>
      </c>
      <c r="CS2" s="25" t="s">
        <v>11</v>
      </c>
      <c r="CT2" s="25" t="s">
        <v>11</v>
      </c>
      <c r="CU2" s="25" t="s">
        <v>11</v>
      </c>
      <c r="CV2" s="25" t="s">
        <v>11</v>
      </c>
      <c r="CW2" s="25" t="s">
        <v>11</v>
      </c>
      <c r="CX2" s="25" t="s">
        <v>11</v>
      </c>
      <c r="CY2" s="25" t="s">
        <v>11</v>
      </c>
      <c r="CZ2" s="25" t="s">
        <v>11</v>
      </c>
      <c r="DA2" s="25" t="s">
        <v>11</v>
      </c>
      <c r="DB2" s="25" t="s">
        <v>11</v>
      </c>
      <c r="DC2" s="25" t="s">
        <v>11</v>
      </c>
      <c r="DD2" s="25" t="s">
        <v>11</v>
      </c>
      <c r="DE2" s="25" t="s">
        <v>11</v>
      </c>
      <c r="DF2" s="25" t="s">
        <v>11</v>
      </c>
      <c r="DG2" s="25" t="s">
        <v>11</v>
      </c>
      <c r="DH2" s="25" t="s">
        <v>11</v>
      </c>
      <c r="DI2" s="25" t="s">
        <v>11</v>
      </c>
      <c r="DJ2" s="25" t="s">
        <v>11</v>
      </c>
      <c r="DK2" s="25" t="s">
        <v>11</v>
      </c>
      <c r="DL2" s="25" t="s">
        <v>11</v>
      </c>
      <c r="DM2" s="25" t="s">
        <v>11</v>
      </c>
      <c r="DN2" s="25" t="s">
        <v>11</v>
      </c>
      <c r="DO2" s="25" t="s">
        <v>11</v>
      </c>
      <c r="DP2" s="25" t="s">
        <v>11</v>
      </c>
      <c r="DQ2" s="25" t="s">
        <v>11</v>
      </c>
      <c r="DR2" s="25" t="s">
        <v>11</v>
      </c>
      <c r="DS2" s="25" t="s">
        <v>11</v>
      </c>
      <c r="DT2" s="25" t="s">
        <v>11</v>
      </c>
      <c r="DU2" s="25" t="s">
        <v>11</v>
      </c>
      <c r="DV2" s="25" t="s">
        <v>11</v>
      </c>
      <c r="DW2" s="25" t="s">
        <v>11</v>
      </c>
      <c r="DX2" s="25" t="s">
        <v>11</v>
      </c>
      <c r="DY2" s="25" t="s">
        <v>11</v>
      </c>
      <c r="DZ2" s="25" t="s">
        <v>11</v>
      </c>
      <c r="EA2" s="25" t="s">
        <v>11</v>
      </c>
      <c r="EB2" s="25" t="s">
        <v>11</v>
      </c>
      <c r="EC2" s="25" t="s">
        <v>11</v>
      </c>
      <c r="ED2" s="25" t="s">
        <v>11</v>
      </c>
      <c r="EE2" s="25" t="s">
        <v>11</v>
      </c>
      <c r="EF2" s="25" t="s">
        <v>11</v>
      </c>
      <c r="EG2" s="25" t="s">
        <v>11</v>
      </c>
      <c r="EH2" s="25" t="s">
        <v>11</v>
      </c>
      <c r="EI2" s="25" t="s">
        <v>11</v>
      </c>
      <c r="EJ2" s="25" t="s">
        <v>11</v>
      </c>
      <c r="EK2" s="25" t="s">
        <v>11</v>
      </c>
      <c r="EL2" s="25" t="s">
        <v>11</v>
      </c>
      <c r="EM2" s="25" t="s">
        <v>11</v>
      </c>
      <c r="EN2" s="25" t="s">
        <v>11</v>
      </c>
      <c r="EO2" s="25" t="s">
        <v>11</v>
      </c>
      <c r="EP2" s="25" t="s">
        <v>11</v>
      </c>
      <c r="EQ2" s="25" t="s">
        <v>11</v>
      </c>
      <c r="ER2" s="25" t="s">
        <v>11</v>
      </c>
      <c r="ES2" s="25" t="s">
        <v>11</v>
      </c>
      <c r="ET2" s="25" t="s">
        <v>11</v>
      </c>
      <c r="EU2" s="25" t="s">
        <v>11</v>
      </c>
      <c r="EV2" s="25" t="s">
        <v>11</v>
      </c>
      <c r="EW2" s="25" t="s">
        <v>11</v>
      </c>
      <c r="EX2" s="25" t="s">
        <v>11</v>
      </c>
      <c r="EY2" s="25" t="s">
        <v>11</v>
      </c>
      <c r="EZ2" s="25" t="s">
        <v>11</v>
      </c>
      <c r="FA2" s="25" t="s">
        <v>11</v>
      </c>
      <c r="FB2" s="25" t="s">
        <v>11</v>
      </c>
      <c r="FC2" s="25" t="s">
        <v>11</v>
      </c>
      <c r="FD2" s="25" t="s">
        <v>11</v>
      </c>
      <c r="FE2" s="25" t="s">
        <v>11</v>
      </c>
      <c r="FF2" s="25" t="s">
        <v>11</v>
      </c>
      <c r="FG2" s="25" t="s">
        <v>11</v>
      </c>
      <c r="FH2" s="25" t="s">
        <v>11</v>
      </c>
      <c r="FI2" s="25" t="s">
        <v>11</v>
      </c>
      <c r="FJ2" s="25" t="s">
        <v>11</v>
      </c>
      <c r="FK2" s="25" t="s">
        <v>11</v>
      </c>
      <c r="FL2" s="25" t="s">
        <v>11</v>
      </c>
      <c r="FM2" s="25" t="s">
        <v>11</v>
      </c>
      <c r="FN2" s="25" t="s">
        <v>11</v>
      </c>
      <c r="FO2" s="25" t="s">
        <v>11</v>
      </c>
      <c r="FP2" s="25" t="s">
        <v>11</v>
      </c>
      <c r="FQ2" s="25" t="s">
        <v>11</v>
      </c>
      <c r="FR2" s="25" t="s">
        <v>11</v>
      </c>
      <c r="FS2" s="25" t="s">
        <v>11</v>
      </c>
      <c r="FT2" s="25" t="s">
        <v>11</v>
      </c>
      <c r="FU2" s="25" t="s">
        <v>11</v>
      </c>
      <c r="FV2" s="25" t="s">
        <v>11</v>
      </c>
      <c r="FW2" s="25" t="s">
        <v>11</v>
      </c>
      <c r="FX2" s="25" t="s">
        <v>11</v>
      </c>
      <c r="FY2" s="25" t="s">
        <v>11</v>
      </c>
      <c r="FZ2" s="25" t="s">
        <v>11</v>
      </c>
      <c r="GA2" s="25" t="s">
        <v>11</v>
      </c>
      <c r="GB2" s="25" t="s">
        <v>11</v>
      </c>
      <c r="GC2" s="25" t="s">
        <v>11</v>
      </c>
      <c r="GD2" s="25" t="s">
        <v>11</v>
      </c>
      <c r="GE2" s="25" t="s">
        <v>11</v>
      </c>
      <c r="GF2" s="25" t="s">
        <v>11</v>
      </c>
      <c r="GG2" s="25" t="s">
        <v>11</v>
      </c>
      <c r="GH2" s="25" t="s">
        <v>11</v>
      </c>
      <c r="GI2" s="25" t="s">
        <v>11</v>
      </c>
      <c r="GJ2" s="25" t="s">
        <v>11</v>
      </c>
      <c r="GK2" s="25" t="s">
        <v>11</v>
      </c>
      <c r="GL2" s="25" t="s">
        <v>11</v>
      </c>
      <c r="GM2" s="25" t="s">
        <v>11</v>
      </c>
      <c r="GN2" s="25" t="s">
        <v>11</v>
      </c>
      <c r="GO2" s="25" t="s">
        <v>11</v>
      </c>
      <c r="GP2" s="25" t="s">
        <v>11</v>
      </c>
      <c r="GQ2" s="25" t="s">
        <v>11</v>
      </c>
      <c r="GR2" s="25" t="s">
        <v>11</v>
      </c>
      <c r="GS2" s="25" t="s">
        <v>11</v>
      </c>
      <c r="GT2" s="25" t="s">
        <v>11</v>
      </c>
      <c r="GU2" s="25" t="s">
        <v>11</v>
      </c>
      <c r="GV2" s="25" t="s">
        <v>11</v>
      </c>
      <c r="GW2" s="25" t="s">
        <v>11</v>
      </c>
      <c r="GX2" s="25" t="s">
        <v>11</v>
      </c>
      <c r="GY2" s="25" t="s">
        <v>11</v>
      </c>
      <c r="GZ2" s="25" t="s">
        <v>11</v>
      </c>
      <c r="HA2" s="25" t="s">
        <v>11</v>
      </c>
      <c r="HB2" s="25" t="s">
        <v>11</v>
      </c>
      <c r="HC2" s="25" t="s">
        <v>11</v>
      </c>
      <c r="HD2" s="25" t="s">
        <v>11</v>
      </c>
      <c r="HE2" s="25" t="s">
        <v>11</v>
      </c>
      <c r="HF2" s="25" t="s">
        <v>11</v>
      </c>
      <c r="HG2" s="25" t="s">
        <v>11</v>
      </c>
      <c r="HH2" s="25" t="s">
        <v>11</v>
      </c>
      <c r="HI2" s="25" t="s">
        <v>11</v>
      </c>
      <c r="HJ2" s="25" t="s">
        <v>11</v>
      </c>
      <c r="HK2" s="25" t="s">
        <v>11</v>
      </c>
      <c r="HL2" s="25" t="s">
        <v>11</v>
      </c>
      <c r="HM2" s="25" t="s">
        <v>11</v>
      </c>
      <c r="HN2" s="25" t="s">
        <v>11</v>
      </c>
      <c r="HO2" s="25" t="s">
        <v>11</v>
      </c>
      <c r="HP2" s="25" t="s">
        <v>11</v>
      </c>
      <c r="HQ2" s="25" t="s">
        <v>11</v>
      </c>
      <c r="HR2" s="25" t="s">
        <v>11</v>
      </c>
      <c r="HS2" s="25" t="s">
        <v>11</v>
      </c>
      <c r="HT2" s="25" t="s">
        <v>11</v>
      </c>
      <c r="HU2" s="25" t="s">
        <v>11</v>
      </c>
      <c r="HV2" s="25" t="s">
        <v>11</v>
      </c>
      <c r="HW2" s="25" t="s">
        <v>11</v>
      </c>
      <c r="HX2" s="25" t="s">
        <v>11</v>
      </c>
      <c r="HY2" s="25" t="s">
        <v>11</v>
      </c>
      <c r="HZ2" s="25" t="s">
        <v>11</v>
      </c>
      <c r="IA2" s="25" t="s">
        <v>11</v>
      </c>
      <c r="IB2" s="25" t="s">
        <v>11</v>
      </c>
      <c r="IC2" s="25" t="s">
        <v>11</v>
      </c>
      <c r="ID2" s="25" t="s">
        <v>11</v>
      </c>
      <c r="IE2" s="25" t="s">
        <v>11</v>
      </c>
      <c r="IF2" s="25" t="s">
        <v>11</v>
      </c>
      <c r="IG2" s="25" t="s">
        <v>11</v>
      </c>
      <c r="IH2" s="25" t="s">
        <v>11</v>
      </c>
      <c r="II2" s="25" t="s">
        <v>11</v>
      </c>
      <c r="IJ2" s="25" t="s">
        <v>11</v>
      </c>
      <c r="IK2" s="25" t="s">
        <v>11</v>
      </c>
      <c r="IL2" s="25" t="s">
        <v>11</v>
      </c>
      <c r="IM2" s="25" t="s">
        <v>11</v>
      </c>
      <c r="IN2" s="88" t="s">
        <v>11</v>
      </c>
      <c r="IO2" s="88" t="s">
        <v>11</v>
      </c>
      <c r="IP2" s="88" t="s">
        <v>11</v>
      </c>
      <c r="IQ2" s="88" t="s">
        <v>11</v>
      </c>
      <c r="IR2" s="88" t="s">
        <v>11</v>
      </c>
      <c r="IS2" s="88" t="s">
        <v>11</v>
      </c>
      <c r="IT2" s="88" t="s">
        <v>11</v>
      </c>
      <c r="IU2" s="88" t="s">
        <v>11</v>
      </c>
      <c r="IV2" s="88" t="s">
        <v>11</v>
      </c>
      <c r="IW2" s="88" t="s">
        <v>11</v>
      </c>
      <c r="IX2" s="88" t="s">
        <v>11</v>
      </c>
      <c r="IY2" s="88" t="s">
        <v>11</v>
      </c>
      <c r="IZ2" s="88" t="s">
        <v>11</v>
      </c>
      <c r="JA2" s="88" t="s">
        <v>11</v>
      </c>
      <c r="JB2" s="88" t="s">
        <v>11</v>
      </c>
      <c r="JC2" s="88" t="s">
        <v>11</v>
      </c>
      <c r="JD2" s="88" t="s">
        <v>11</v>
      </c>
      <c r="JE2" s="88" t="s">
        <v>11</v>
      </c>
      <c r="JF2" s="88" t="s">
        <v>11</v>
      </c>
      <c r="JG2" s="88" t="s">
        <v>11</v>
      </c>
      <c r="JH2" s="88" t="s">
        <v>11</v>
      </c>
      <c r="JI2" s="88" t="s">
        <v>11</v>
      </c>
      <c r="JJ2" s="88" t="s">
        <v>11</v>
      </c>
      <c r="JK2" s="88" t="s">
        <v>11</v>
      </c>
      <c r="JL2" s="88" t="s">
        <v>11</v>
      </c>
      <c r="JM2" s="88" t="s">
        <v>11</v>
      </c>
      <c r="JN2" s="88" t="s">
        <v>11</v>
      </c>
      <c r="JO2" s="88" t="s">
        <v>11</v>
      </c>
      <c r="JP2" s="88" t="s">
        <v>12</v>
      </c>
      <c r="JQ2" s="88" t="s">
        <v>12</v>
      </c>
      <c r="JR2" s="88" t="s">
        <v>13</v>
      </c>
      <c r="JS2" s="88" t="s">
        <v>13</v>
      </c>
      <c r="JT2" s="88" t="s">
        <v>14</v>
      </c>
      <c r="JU2" s="88" t="s">
        <v>14</v>
      </c>
      <c r="JV2" s="88" t="s">
        <v>15</v>
      </c>
      <c r="JW2" s="88" t="s">
        <v>15</v>
      </c>
      <c r="JX2" s="88" t="s">
        <v>16</v>
      </c>
      <c r="JY2" s="88" t="s">
        <v>16</v>
      </c>
      <c r="JZ2" s="88" t="s">
        <v>17</v>
      </c>
    </row>
    <row r="3" spans="1:286" ht="15.75">
      <c r="A3" s="13"/>
      <c r="B3" s="13"/>
      <c r="C3" s="13"/>
      <c r="D3" s="13"/>
      <c r="E3" s="14"/>
      <c r="F3" s="14"/>
      <c r="G3" s="14" t="s">
        <v>18</v>
      </c>
    </row>
    <row r="4" spans="1:286" ht="15.75">
      <c r="A4" s="13"/>
      <c r="B4" s="13"/>
      <c r="C4" s="13"/>
      <c r="D4" s="13"/>
      <c r="E4" s="14"/>
      <c r="F4" s="14"/>
      <c r="G4" s="13"/>
    </row>
    <row r="5" spans="1:286" ht="18" customHeight="1">
      <c r="A5" s="13"/>
      <c r="B5" s="13"/>
      <c r="C5" s="13"/>
      <c r="D5" s="13"/>
      <c r="E5" s="14"/>
      <c r="F5" s="14"/>
      <c r="G5" s="23" t="s">
        <v>19</v>
      </c>
    </row>
    <row r="6" spans="1:286" ht="18" customHeight="1">
      <c r="A6" s="13"/>
      <c r="B6" s="13"/>
      <c r="C6" s="13"/>
      <c r="D6" s="13"/>
      <c r="E6" s="14"/>
      <c r="F6" s="14"/>
      <c r="G6" s="23" t="s">
        <v>20</v>
      </c>
    </row>
    <row r="8" spans="1:286" ht="18.75">
      <c r="E8" s="25"/>
      <c r="F8" s="25"/>
      <c r="G8" s="23" t="s">
        <v>21</v>
      </c>
    </row>
    <row r="9" spans="1:286" ht="13.5" customHeight="1">
      <c r="E9" s="25"/>
      <c r="F9" s="25"/>
      <c r="G9" s="23"/>
    </row>
    <row r="10" spans="1:286" ht="20.25">
      <c r="G10" s="86" t="s">
        <v>22</v>
      </c>
    </row>
    <row r="11" spans="1:286">
      <c r="A11" s="28" t="s">
        <v>23</v>
      </c>
      <c r="C11" s="29"/>
      <c r="K11" s="30" t="s">
        <v>24</v>
      </c>
    </row>
    <row r="12" spans="1:286" ht="7.5" customHeight="1">
      <c r="G12" s="25"/>
    </row>
    <row r="13" spans="1:286">
      <c r="A13" s="31" t="s">
        <v>25</v>
      </c>
      <c r="B13" s="33" t="s">
        <v>27</v>
      </c>
      <c r="C13" s="33" t="s">
        <v>28</v>
      </c>
      <c r="D13" s="34" t="s">
        <v>29</v>
      </c>
      <c r="E13" s="34" t="s">
        <v>30</v>
      </c>
      <c r="F13" s="35" t="s">
        <v>31</v>
      </c>
      <c r="G13" s="36" t="s">
        <v>32</v>
      </c>
      <c r="H13" s="102" t="s">
        <v>33</v>
      </c>
      <c r="I13" s="33" t="s">
        <v>34</v>
      </c>
      <c r="J13" s="33" t="s">
        <v>35</v>
      </c>
      <c r="K13" s="33" t="s">
        <v>36</v>
      </c>
    </row>
    <row r="14" spans="1:286" ht="6.95" customHeight="1">
      <c r="A14" s="38"/>
      <c r="B14" s="39"/>
      <c r="C14" s="40"/>
      <c r="D14" s="39"/>
      <c r="E14" s="39"/>
      <c r="F14" s="39"/>
      <c r="G14" s="14"/>
      <c r="H14" s="42"/>
      <c r="I14" s="38"/>
      <c r="J14" s="38"/>
      <c r="K14" s="39"/>
    </row>
    <row r="15" spans="1:286">
      <c r="A15" s="43"/>
      <c r="B15" s="103"/>
      <c r="C15" s="44" t="s">
        <v>24</v>
      </c>
      <c r="D15" s="104"/>
      <c r="E15" s="104"/>
      <c r="F15" s="46" t="s">
        <v>501</v>
      </c>
      <c r="G15" s="46"/>
      <c r="H15" s="105" t="s">
        <v>502</v>
      </c>
      <c r="I15" s="44"/>
      <c r="J15" s="106"/>
      <c r="K15" s="51" t="s">
        <v>503</v>
      </c>
    </row>
    <row r="16" spans="1:286" ht="6" customHeight="1">
      <c r="A16" s="53"/>
      <c r="B16" s="107"/>
      <c r="C16" s="53"/>
      <c r="D16" s="108"/>
      <c r="E16" s="108"/>
      <c r="F16" s="108"/>
      <c r="G16" s="55"/>
      <c r="H16" s="56"/>
      <c r="I16" s="53"/>
      <c r="J16" s="58"/>
      <c r="K16" s="58"/>
    </row>
    <row r="17" spans="1:287">
      <c r="A17" s="15">
        <v>1</v>
      </c>
      <c r="B17" s="15">
        <v>208</v>
      </c>
      <c r="C17" s="68" t="s">
        <v>504</v>
      </c>
      <c r="D17" s="61">
        <v>37718</v>
      </c>
      <c r="E17" s="15" t="s">
        <v>12</v>
      </c>
      <c r="F17" s="15">
        <v>453</v>
      </c>
      <c r="G17" s="60" t="s">
        <v>68</v>
      </c>
      <c r="H17" s="109" t="s">
        <v>505</v>
      </c>
      <c r="I17" s="63" t="str">
        <f t="shared" ref="I17:I40" si="0">IF(OR(H17="",H17="н/я",H17="сошёл",H17="сошла",EXACT("дискв", LEFT(H17,5))),"",LOOKUP(H17,$N$1:$JZ$1,$N$2:$JZ$2))</f>
        <v>II</v>
      </c>
      <c r="J17" s="64" t="s">
        <v>50</v>
      </c>
      <c r="K17" s="69" t="s">
        <v>140</v>
      </c>
      <c r="L17" s="110"/>
    </row>
    <row r="18" spans="1:287">
      <c r="A18" s="15">
        <v>2</v>
      </c>
      <c r="B18" s="15">
        <v>912</v>
      </c>
      <c r="C18" s="111" t="s">
        <v>506</v>
      </c>
      <c r="D18" s="61">
        <v>37519</v>
      </c>
      <c r="E18" s="15" t="s">
        <v>11</v>
      </c>
      <c r="F18" s="15">
        <v>341</v>
      </c>
      <c r="G18" s="68" t="s">
        <v>44</v>
      </c>
      <c r="H18" s="109" t="s">
        <v>507</v>
      </c>
      <c r="I18" s="63" t="str">
        <f t="shared" si="0"/>
        <v>II</v>
      </c>
      <c r="J18" s="64">
        <v>442</v>
      </c>
      <c r="K18" s="65" t="s">
        <v>86</v>
      </c>
      <c r="L18" s="110"/>
    </row>
    <row r="19" spans="1:287">
      <c r="A19" s="15">
        <v>3</v>
      </c>
      <c r="B19" s="15">
        <v>939</v>
      </c>
      <c r="C19" s="68" t="s">
        <v>508</v>
      </c>
      <c r="D19" s="61" t="s">
        <v>127</v>
      </c>
      <c r="E19" s="15" t="s">
        <v>17</v>
      </c>
      <c r="F19" s="15">
        <v>230</v>
      </c>
      <c r="G19" s="60" t="s">
        <v>54</v>
      </c>
      <c r="H19" s="109" t="s">
        <v>509</v>
      </c>
      <c r="I19" s="63" t="str">
        <f t="shared" si="0"/>
        <v>II</v>
      </c>
      <c r="J19" s="64">
        <v>437</v>
      </c>
      <c r="K19" s="65" t="s">
        <v>59</v>
      </c>
      <c r="L19" s="62"/>
    </row>
    <row r="20" spans="1:287" s="52" customFormat="1">
      <c r="A20" s="15">
        <v>4</v>
      </c>
      <c r="B20" s="15">
        <v>978</v>
      </c>
      <c r="C20" s="68" t="s">
        <v>510</v>
      </c>
      <c r="D20" s="61">
        <v>37717</v>
      </c>
      <c r="E20" s="15" t="s">
        <v>13</v>
      </c>
      <c r="F20" s="15">
        <v>316</v>
      </c>
      <c r="G20" s="60" t="s">
        <v>54</v>
      </c>
      <c r="H20" s="109" t="s">
        <v>511</v>
      </c>
      <c r="I20" s="63" t="str">
        <f t="shared" si="0"/>
        <v>II</v>
      </c>
      <c r="J20" s="64" t="s">
        <v>50</v>
      </c>
      <c r="K20" s="65" t="s">
        <v>174</v>
      </c>
      <c r="L20" s="77"/>
      <c r="M20" s="1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88"/>
      <c r="IO20" s="88"/>
      <c r="IP20" s="88"/>
      <c r="IQ20" s="88"/>
      <c r="IR20" s="88"/>
      <c r="IS20" s="88"/>
      <c r="IT20" s="88"/>
      <c r="IU20" s="88"/>
      <c r="IV20" s="88"/>
      <c r="IW20" s="88"/>
      <c r="IX20" s="88"/>
      <c r="IY20" s="88"/>
      <c r="IZ20" s="88"/>
      <c r="JA20" s="88"/>
      <c r="JB20" s="88"/>
      <c r="JC20" s="88"/>
      <c r="JD20" s="88"/>
      <c r="JE20" s="88"/>
      <c r="JF20" s="88"/>
      <c r="JG20" s="88"/>
      <c r="JH20" s="88"/>
      <c r="JI20" s="88"/>
      <c r="JJ20" s="88"/>
      <c r="JK20" s="88"/>
      <c r="JL20" s="88"/>
      <c r="JM20" s="88"/>
      <c r="JN20" s="88"/>
      <c r="JO20" s="88"/>
      <c r="JP20" s="88"/>
      <c r="JQ20" s="88"/>
      <c r="JR20" s="88"/>
      <c r="JS20" s="88"/>
      <c r="JT20" s="88"/>
      <c r="JU20" s="88"/>
      <c r="JV20" s="88"/>
      <c r="JW20" s="88"/>
      <c r="JX20" s="88"/>
      <c r="JY20" s="88"/>
      <c r="JZ20" s="88"/>
      <c r="KA20" s="16"/>
    </row>
    <row r="21" spans="1:287" s="52" customFormat="1">
      <c r="A21" s="15">
        <v>5</v>
      </c>
      <c r="B21" s="15">
        <v>593</v>
      </c>
      <c r="C21" s="68" t="s">
        <v>512</v>
      </c>
      <c r="D21" s="61">
        <v>36809</v>
      </c>
      <c r="E21" s="15" t="s">
        <v>11</v>
      </c>
      <c r="F21" s="15">
        <v>235</v>
      </c>
      <c r="G21" s="60" t="s">
        <v>89</v>
      </c>
      <c r="H21" s="109" t="s">
        <v>513</v>
      </c>
      <c r="I21" s="63" t="str">
        <f t="shared" si="0"/>
        <v>II</v>
      </c>
      <c r="J21" s="64">
        <v>420</v>
      </c>
      <c r="K21" s="65" t="s">
        <v>90</v>
      </c>
      <c r="L21" s="62"/>
      <c r="M21" s="1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88"/>
      <c r="IO21" s="88"/>
      <c r="IP21" s="88"/>
      <c r="IQ21" s="88"/>
      <c r="IR21" s="88"/>
      <c r="IS21" s="88"/>
      <c r="IT21" s="88"/>
      <c r="IU21" s="88"/>
      <c r="IV21" s="88"/>
      <c r="IW21" s="88"/>
      <c r="IX21" s="88"/>
      <c r="IY21" s="88"/>
      <c r="IZ21" s="88"/>
      <c r="JA21" s="88"/>
      <c r="JB21" s="88"/>
      <c r="JC21" s="88"/>
      <c r="JD21" s="88"/>
      <c r="JE21" s="88"/>
      <c r="JF21" s="88"/>
      <c r="JG21" s="88"/>
      <c r="JH21" s="88"/>
      <c r="JI21" s="88"/>
      <c r="JJ21" s="88"/>
      <c r="JK21" s="88"/>
      <c r="JL21" s="88"/>
      <c r="JM21" s="88"/>
      <c r="JN21" s="88"/>
      <c r="JO21" s="88"/>
      <c r="JP21" s="88"/>
      <c r="JQ21" s="88"/>
      <c r="JR21" s="88"/>
      <c r="JS21" s="88"/>
      <c r="JT21" s="88"/>
      <c r="JU21" s="88"/>
      <c r="JV21" s="88"/>
      <c r="JW21" s="88"/>
      <c r="JX21" s="88"/>
      <c r="JY21" s="88"/>
      <c r="JZ21" s="88"/>
      <c r="KA21" s="16"/>
    </row>
    <row r="22" spans="1:287">
      <c r="A22" s="15">
        <v>6</v>
      </c>
      <c r="B22" s="15">
        <v>6</v>
      </c>
      <c r="C22" s="68" t="s">
        <v>514</v>
      </c>
      <c r="D22" s="61" t="s">
        <v>106</v>
      </c>
      <c r="E22" s="15" t="s">
        <v>17</v>
      </c>
      <c r="F22" s="15">
        <v>303</v>
      </c>
      <c r="G22" s="60" t="s">
        <v>54</v>
      </c>
      <c r="H22" s="109" t="s">
        <v>515</v>
      </c>
      <c r="I22" s="63" t="str">
        <f t="shared" si="0"/>
        <v>II</v>
      </c>
      <c r="J22" s="64">
        <v>368</v>
      </c>
      <c r="K22" s="65" t="s">
        <v>516</v>
      </c>
      <c r="L22" s="110"/>
    </row>
    <row r="23" spans="1:287">
      <c r="A23" s="15">
        <v>7</v>
      </c>
      <c r="B23" s="15">
        <v>753</v>
      </c>
      <c r="C23" s="111" t="s">
        <v>109</v>
      </c>
      <c r="D23" s="61" t="s">
        <v>517</v>
      </c>
      <c r="E23" s="15" t="s">
        <v>12</v>
      </c>
      <c r="F23" s="15">
        <v>406</v>
      </c>
      <c r="G23" s="68" t="s">
        <v>96</v>
      </c>
      <c r="H23" s="109" t="s">
        <v>518</v>
      </c>
      <c r="I23" s="63" t="str">
        <f t="shared" si="0"/>
        <v>III</v>
      </c>
      <c r="J23" s="64">
        <v>356</v>
      </c>
      <c r="K23" s="65" t="s">
        <v>110</v>
      </c>
      <c r="L23" s="62"/>
    </row>
    <row r="24" spans="1:287">
      <c r="A24" s="15">
        <v>8</v>
      </c>
      <c r="B24" s="15">
        <v>201</v>
      </c>
      <c r="C24" s="68" t="s">
        <v>519</v>
      </c>
      <c r="D24" s="61">
        <v>37362</v>
      </c>
      <c r="E24" s="15" t="s">
        <v>13</v>
      </c>
      <c r="F24" s="15">
        <v>622</v>
      </c>
      <c r="G24" s="60" t="s">
        <v>68</v>
      </c>
      <c r="H24" s="109" t="s">
        <v>520</v>
      </c>
      <c r="I24" s="63" t="str">
        <f t="shared" si="0"/>
        <v>III</v>
      </c>
      <c r="J24" s="64" t="s">
        <v>50</v>
      </c>
      <c r="K24" s="69" t="s">
        <v>144</v>
      </c>
      <c r="L24" s="62"/>
    </row>
    <row r="25" spans="1:287">
      <c r="A25" s="15">
        <v>9</v>
      </c>
      <c r="B25" s="15">
        <v>785</v>
      </c>
      <c r="C25" s="68" t="s">
        <v>521</v>
      </c>
      <c r="D25" s="61" t="s">
        <v>127</v>
      </c>
      <c r="E25" s="15" t="s">
        <v>12</v>
      </c>
      <c r="F25" s="15">
        <v>645</v>
      </c>
      <c r="G25" s="60" t="s">
        <v>96</v>
      </c>
      <c r="H25" s="109" t="s">
        <v>522</v>
      </c>
      <c r="I25" s="63" t="str">
        <f t="shared" si="0"/>
        <v>III</v>
      </c>
      <c r="J25" s="64" t="s">
        <v>50</v>
      </c>
      <c r="K25" s="65" t="s">
        <v>221</v>
      </c>
    </row>
    <row r="26" spans="1:287">
      <c r="A26" s="15">
        <v>10</v>
      </c>
      <c r="B26" s="15">
        <v>248</v>
      </c>
      <c r="C26" s="68" t="s">
        <v>523</v>
      </c>
      <c r="D26" s="61">
        <v>37917</v>
      </c>
      <c r="E26" s="15" t="s">
        <v>13</v>
      </c>
      <c r="F26" s="15">
        <v>623</v>
      </c>
      <c r="G26" s="60" t="s">
        <v>68</v>
      </c>
      <c r="H26" s="109" t="s">
        <v>524</v>
      </c>
      <c r="I26" s="63" t="str">
        <f t="shared" si="0"/>
        <v>III</v>
      </c>
      <c r="J26" s="64" t="s">
        <v>50</v>
      </c>
      <c r="K26" s="69" t="s">
        <v>525</v>
      </c>
      <c r="L26" s="62"/>
    </row>
    <row r="27" spans="1:287">
      <c r="A27" s="15">
        <v>11</v>
      </c>
      <c r="B27" s="15">
        <v>260</v>
      </c>
      <c r="C27" s="68" t="s">
        <v>526</v>
      </c>
      <c r="D27" s="61">
        <v>37084</v>
      </c>
      <c r="E27" s="15" t="s">
        <v>12</v>
      </c>
      <c r="F27" s="15">
        <v>78</v>
      </c>
      <c r="G27" s="60" t="s">
        <v>62</v>
      </c>
      <c r="H27" s="109" t="s">
        <v>527</v>
      </c>
      <c r="I27" s="63" t="str">
        <f t="shared" si="0"/>
        <v>III</v>
      </c>
      <c r="J27" s="64" t="s">
        <v>50</v>
      </c>
      <c r="K27" s="69" t="s">
        <v>75</v>
      </c>
      <c r="L27" s="62"/>
    </row>
    <row r="28" spans="1:287">
      <c r="A28" s="15">
        <v>12</v>
      </c>
      <c r="B28" s="15">
        <v>998</v>
      </c>
      <c r="C28" s="68" t="s">
        <v>528</v>
      </c>
      <c r="D28" s="61">
        <v>37877</v>
      </c>
      <c r="E28" s="15" t="s">
        <v>13</v>
      </c>
      <c r="F28" s="15">
        <v>641</v>
      </c>
      <c r="G28" s="60" t="s">
        <v>44</v>
      </c>
      <c r="H28" s="109" t="s">
        <v>529</v>
      </c>
      <c r="I28" s="63" t="str">
        <f t="shared" si="0"/>
        <v>III</v>
      </c>
      <c r="J28" s="64">
        <v>315</v>
      </c>
      <c r="K28" s="65" t="s">
        <v>530</v>
      </c>
      <c r="L28" s="62"/>
    </row>
    <row r="29" spans="1:287" ht="15" customHeight="1">
      <c r="A29" s="15">
        <v>13</v>
      </c>
      <c r="B29" s="15">
        <v>526</v>
      </c>
      <c r="C29" s="68" t="s">
        <v>88</v>
      </c>
      <c r="D29" s="61">
        <v>37845</v>
      </c>
      <c r="E29" s="15" t="s">
        <v>12</v>
      </c>
      <c r="F29" s="15">
        <v>245</v>
      </c>
      <c r="G29" s="60" t="s">
        <v>89</v>
      </c>
      <c r="H29" s="109" t="s">
        <v>531</v>
      </c>
      <c r="I29" s="63" t="str">
        <f t="shared" si="0"/>
        <v>III</v>
      </c>
      <c r="J29" s="64" t="s">
        <v>50</v>
      </c>
      <c r="K29" s="65" t="s">
        <v>90</v>
      </c>
      <c r="L29" s="110"/>
    </row>
    <row r="30" spans="1:287">
      <c r="A30" s="15">
        <v>14</v>
      </c>
      <c r="B30" s="15">
        <v>518</v>
      </c>
      <c r="C30" s="68" t="s">
        <v>532</v>
      </c>
      <c r="D30" s="61">
        <v>37360</v>
      </c>
      <c r="E30" s="15" t="s">
        <v>12</v>
      </c>
      <c r="F30" s="15">
        <v>51</v>
      </c>
      <c r="G30" s="60" t="s">
        <v>89</v>
      </c>
      <c r="H30" s="109" t="s">
        <v>533</v>
      </c>
      <c r="I30" s="63" t="str">
        <f t="shared" si="0"/>
        <v>III</v>
      </c>
      <c r="J30" s="64" t="s">
        <v>50</v>
      </c>
      <c r="K30" s="65" t="s">
        <v>90</v>
      </c>
      <c r="L30" s="62"/>
    </row>
    <row r="31" spans="1:287">
      <c r="A31" s="15">
        <v>15</v>
      </c>
      <c r="B31" s="15">
        <v>1</v>
      </c>
      <c r="C31" s="68" t="s">
        <v>105</v>
      </c>
      <c r="D31" s="61" t="s">
        <v>106</v>
      </c>
      <c r="E31" s="15" t="s">
        <v>17</v>
      </c>
      <c r="F31" s="15">
        <v>303</v>
      </c>
      <c r="G31" s="60" t="s">
        <v>54</v>
      </c>
      <c r="H31" s="109" t="s">
        <v>534</v>
      </c>
      <c r="I31" s="63" t="str">
        <f t="shared" si="0"/>
        <v>III</v>
      </c>
      <c r="J31" s="64">
        <v>292</v>
      </c>
      <c r="K31" s="65" t="s">
        <v>128</v>
      </c>
      <c r="L31" s="62"/>
    </row>
    <row r="32" spans="1:287">
      <c r="A32" s="15">
        <v>16</v>
      </c>
      <c r="B32" s="15">
        <v>257</v>
      </c>
      <c r="C32" s="111" t="s">
        <v>149</v>
      </c>
      <c r="D32" s="61">
        <v>36868</v>
      </c>
      <c r="E32" s="15" t="s">
        <v>12</v>
      </c>
      <c r="F32" s="15">
        <v>88</v>
      </c>
      <c r="G32" s="60" t="s">
        <v>62</v>
      </c>
      <c r="H32" s="112" t="s">
        <v>535</v>
      </c>
      <c r="I32" s="63" t="str">
        <f t="shared" si="0"/>
        <v>III</v>
      </c>
      <c r="J32" s="64" t="s">
        <v>50</v>
      </c>
      <c r="K32" s="69" t="s">
        <v>144</v>
      </c>
      <c r="L32" s="62"/>
    </row>
    <row r="33" spans="1:287">
      <c r="A33" s="15">
        <v>17</v>
      </c>
      <c r="B33" s="15">
        <v>463</v>
      </c>
      <c r="C33" s="68" t="s">
        <v>536</v>
      </c>
      <c r="D33" s="61">
        <v>37232</v>
      </c>
      <c r="E33" s="15" t="s">
        <v>13</v>
      </c>
      <c r="F33" s="15">
        <v>500</v>
      </c>
      <c r="G33" s="60" t="s">
        <v>96</v>
      </c>
      <c r="H33" s="109" t="s">
        <v>537</v>
      </c>
      <c r="I33" s="63" t="str">
        <f t="shared" si="0"/>
        <v>III</v>
      </c>
      <c r="J33" s="64">
        <v>289</v>
      </c>
      <c r="K33" s="65" t="s">
        <v>97</v>
      </c>
      <c r="L33" s="110"/>
    </row>
    <row r="34" spans="1:287">
      <c r="A34" s="15">
        <v>18</v>
      </c>
      <c r="B34" s="59">
        <v>751</v>
      </c>
      <c r="C34" s="113" t="s">
        <v>538</v>
      </c>
      <c r="D34" s="114">
        <v>38114</v>
      </c>
      <c r="E34" s="59" t="s">
        <v>13</v>
      </c>
      <c r="F34" s="59">
        <v>406</v>
      </c>
      <c r="G34" s="115" t="s">
        <v>96</v>
      </c>
      <c r="H34" s="109" t="s">
        <v>539</v>
      </c>
      <c r="I34" s="63" t="str">
        <f t="shared" si="0"/>
        <v>III</v>
      </c>
      <c r="J34" s="64">
        <v>281</v>
      </c>
      <c r="K34" s="116" t="s">
        <v>110</v>
      </c>
    </row>
    <row r="35" spans="1:287">
      <c r="A35" s="15">
        <v>19</v>
      </c>
      <c r="B35" s="15">
        <v>824</v>
      </c>
      <c r="C35" s="68" t="s">
        <v>540</v>
      </c>
      <c r="D35" s="61">
        <v>37664</v>
      </c>
      <c r="E35" s="15" t="s">
        <v>13</v>
      </c>
      <c r="F35" s="15">
        <v>562</v>
      </c>
      <c r="G35" s="60" t="s">
        <v>114</v>
      </c>
      <c r="H35" s="109" t="s">
        <v>541</v>
      </c>
      <c r="I35" s="63" t="str">
        <f t="shared" si="0"/>
        <v>III</v>
      </c>
      <c r="J35" s="64">
        <v>274</v>
      </c>
      <c r="K35" s="65" t="s">
        <v>115</v>
      </c>
      <c r="L35" s="62"/>
    </row>
    <row r="36" spans="1:287">
      <c r="A36" s="15">
        <v>20</v>
      </c>
      <c r="B36" s="15">
        <v>205</v>
      </c>
      <c r="C36" s="68" t="s">
        <v>542</v>
      </c>
      <c r="D36" s="61">
        <v>37416</v>
      </c>
      <c r="E36" s="15" t="s">
        <v>13</v>
      </c>
      <c r="F36" s="15">
        <v>41</v>
      </c>
      <c r="G36" s="60" t="s">
        <v>83</v>
      </c>
      <c r="H36" s="109" t="s">
        <v>543</v>
      </c>
      <c r="I36" s="63" t="str">
        <f t="shared" si="0"/>
        <v>III</v>
      </c>
      <c r="J36" s="64" t="s">
        <v>50</v>
      </c>
      <c r="K36" s="69" t="s">
        <v>224</v>
      </c>
      <c r="L36" s="62"/>
    </row>
    <row r="37" spans="1:287">
      <c r="A37" s="15">
        <v>21</v>
      </c>
      <c r="B37" s="15">
        <v>287</v>
      </c>
      <c r="C37" s="68" t="s">
        <v>544</v>
      </c>
      <c r="D37" s="61">
        <v>37876</v>
      </c>
      <c r="E37" s="15" t="s">
        <v>12</v>
      </c>
      <c r="F37" s="15">
        <v>644</v>
      </c>
      <c r="G37" s="60" t="s">
        <v>83</v>
      </c>
      <c r="H37" s="109" t="s">
        <v>492</v>
      </c>
      <c r="I37" s="63" t="str">
        <f t="shared" si="0"/>
        <v>III</v>
      </c>
      <c r="J37" s="64" t="s">
        <v>50</v>
      </c>
      <c r="K37" s="69" t="s">
        <v>224</v>
      </c>
      <c r="L37" s="62"/>
    </row>
    <row r="38" spans="1:287">
      <c r="A38" s="15">
        <v>22</v>
      </c>
      <c r="B38" s="15">
        <v>991</v>
      </c>
      <c r="C38" s="68" t="s">
        <v>133</v>
      </c>
      <c r="D38" s="61" t="s">
        <v>58</v>
      </c>
      <c r="E38" s="67" t="s">
        <v>13</v>
      </c>
      <c r="F38" s="67" t="s">
        <v>102</v>
      </c>
      <c r="G38" s="68" t="s">
        <v>103</v>
      </c>
      <c r="H38" s="109" t="s">
        <v>545</v>
      </c>
      <c r="I38" s="63" t="str">
        <f t="shared" si="0"/>
        <v>1юн</v>
      </c>
      <c r="J38" s="64" t="s">
        <v>50</v>
      </c>
      <c r="K38" s="65" t="s">
        <v>104</v>
      </c>
      <c r="L38" s="62"/>
    </row>
    <row r="39" spans="1:287">
      <c r="A39" s="15">
        <v>23</v>
      </c>
      <c r="B39" s="15">
        <v>857</v>
      </c>
      <c r="C39" s="111" t="s">
        <v>546</v>
      </c>
      <c r="D39" s="61">
        <v>37236</v>
      </c>
      <c r="E39" s="15" t="s">
        <v>17</v>
      </c>
      <c r="F39" s="15">
        <v>562</v>
      </c>
      <c r="G39" s="68" t="s">
        <v>114</v>
      </c>
      <c r="H39" s="109" t="s">
        <v>547</v>
      </c>
      <c r="I39" s="63" t="str">
        <f t="shared" si="0"/>
        <v>1юн</v>
      </c>
      <c r="J39" s="64">
        <v>205</v>
      </c>
      <c r="K39" s="65" t="s">
        <v>115</v>
      </c>
      <c r="L39" s="62"/>
    </row>
    <row r="40" spans="1:287">
      <c r="A40" s="15">
        <v>24</v>
      </c>
      <c r="B40" s="15">
        <v>639</v>
      </c>
      <c r="C40" s="117" t="s">
        <v>548</v>
      </c>
      <c r="D40" s="61">
        <v>37121</v>
      </c>
      <c r="E40" s="15" t="s">
        <v>17</v>
      </c>
      <c r="F40" s="15">
        <v>363</v>
      </c>
      <c r="G40" s="68" t="s">
        <v>54</v>
      </c>
      <c r="H40" s="109" t="s">
        <v>549</v>
      </c>
      <c r="I40" s="63" t="str">
        <f t="shared" si="0"/>
        <v>2юн</v>
      </c>
      <c r="J40" s="64">
        <v>146</v>
      </c>
      <c r="K40" s="65" t="s">
        <v>118</v>
      </c>
      <c r="M40" s="52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9"/>
      <c r="IO40" s="119"/>
      <c r="IP40" s="119"/>
      <c r="IQ40" s="119"/>
      <c r="IR40" s="119"/>
      <c r="IS40" s="119"/>
      <c r="IT40" s="119"/>
      <c r="IU40" s="119"/>
      <c r="IV40" s="119"/>
      <c r="IW40" s="119"/>
      <c r="IX40" s="119"/>
      <c r="IY40" s="119"/>
      <c r="IZ40" s="119"/>
      <c r="JA40" s="119"/>
      <c r="JB40" s="119"/>
      <c r="JC40" s="119"/>
      <c r="JD40" s="119"/>
      <c r="JE40" s="119"/>
      <c r="JF40" s="119"/>
      <c r="JG40" s="119"/>
      <c r="JH40" s="119"/>
      <c r="JI40" s="119"/>
      <c r="JJ40" s="119"/>
      <c r="JK40" s="119"/>
      <c r="JL40" s="119"/>
      <c r="JM40" s="119"/>
      <c r="JN40" s="119"/>
      <c r="JO40" s="119"/>
      <c r="JP40" s="119"/>
      <c r="JQ40" s="119"/>
      <c r="JR40" s="119"/>
      <c r="JS40" s="119"/>
      <c r="JT40" s="119"/>
      <c r="JU40" s="119"/>
      <c r="JV40" s="119"/>
      <c r="JW40" s="119"/>
      <c r="JX40" s="119"/>
      <c r="JY40" s="119"/>
      <c r="JZ40" s="119"/>
      <c r="KA40" s="52"/>
    </row>
    <row r="41" spans="1:287">
      <c r="B41" s="15">
        <v>784</v>
      </c>
      <c r="C41" s="68" t="s">
        <v>550</v>
      </c>
      <c r="D41" s="61" t="s">
        <v>106</v>
      </c>
      <c r="E41" s="15" t="s">
        <v>14</v>
      </c>
      <c r="F41" s="15">
        <v>645</v>
      </c>
      <c r="G41" s="60" t="s">
        <v>96</v>
      </c>
      <c r="H41" s="109" t="s">
        <v>138</v>
      </c>
      <c r="I41" s="63"/>
      <c r="J41" s="64" t="s">
        <v>50</v>
      </c>
      <c r="K41" s="65" t="s">
        <v>221</v>
      </c>
      <c r="L41" s="120"/>
    </row>
    <row r="42" spans="1:287">
      <c r="B42" s="15">
        <v>932</v>
      </c>
      <c r="C42" s="68" t="s">
        <v>551</v>
      </c>
      <c r="D42" s="61">
        <v>37904</v>
      </c>
      <c r="E42" s="15" t="s">
        <v>11</v>
      </c>
      <c r="F42" s="15">
        <v>296</v>
      </c>
      <c r="G42" s="60" t="s">
        <v>54</v>
      </c>
      <c r="H42" s="109" t="s">
        <v>138</v>
      </c>
      <c r="I42" s="63"/>
      <c r="J42" s="64" t="s">
        <v>50</v>
      </c>
      <c r="K42" s="65" t="s">
        <v>169</v>
      </c>
      <c r="L42" s="110"/>
    </row>
    <row r="43" spans="1:287">
      <c r="B43" s="15">
        <v>597</v>
      </c>
      <c r="C43" s="111" t="s">
        <v>552</v>
      </c>
      <c r="D43" s="61">
        <v>37686</v>
      </c>
      <c r="E43" s="15" t="s">
        <v>12</v>
      </c>
      <c r="F43" s="15">
        <v>235</v>
      </c>
      <c r="G43" s="68" t="s">
        <v>89</v>
      </c>
      <c r="H43" s="109" t="s">
        <v>138</v>
      </c>
      <c r="I43" s="63"/>
      <c r="J43" s="64"/>
      <c r="K43" s="65" t="s">
        <v>90</v>
      </c>
      <c r="M43" s="52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  <c r="IF43" s="118"/>
      <c r="IG43" s="118"/>
      <c r="IH43" s="118"/>
      <c r="II43" s="118"/>
      <c r="IJ43" s="118"/>
      <c r="IK43" s="118"/>
      <c r="IL43" s="118"/>
      <c r="IM43" s="118"/>
      <c r="IN43" s="119"/>
      <c r="IO43" s="119"/>
      <c r="IP43" s="119"/>
      <c r="IQ43" s="119"/>
      <c r="IR43" s="119"/>
      <c r="IS43" s="119"/>
      <c r="IT43" s="119"/>
      <c r="IU43" s="119"/>
      <c r="IV43" s="119"/>
      <c r="IW43" s="119"/>
      <c r="IX43" s="119"/>
      <c r="IY43" s="119"/>
      <c r="IZ43" s="119"/>
      <c r="JA43" s="119"/>
      <c r="JB43" s="119"/>
      <c r="JC43" s="119"/>
      <c r="JD43" s="119"/>
      <c r="JE43" s="119"/>
      <c r="JF43" s="119"/>
      <c r="JG43" s="119"/>
      <c r="JH43" s="119"/>
      <c r="JI43" s="119"/>
      <c r="JJ43" s="119"/>
      <c r="JK43" s="119"/>
      <c r="JL43" s="119"/>
      <c r="JM43" s="119"/>
      <c r="JN43" s="119"/>
      <c r="JO43" s="119"/>
      <c r="JP43" s="119"/>
      <c r="JQ43" s="119"/>
      <c r="JR43" s="119"/>
      <c r="JS43" s="119"/>
      <c r="JT43" s="119"/>
      <c r="JU43" s="119"/>
      <c r="JV43" s="119"/>
      <c r="JW43" s="119"/>
      <c r="JX43" s="119"/>
      <c r="JY43" s="119"/>
      <c r="JZ43" s="119"/>
      <c r="KA43" s="52"/>
    </row>
    <row r="44" spans="1:287" ht="15" customHeight="1">
      <c r="B44" s="15">
        <v>656</v>
      </c>
      <c r="C44" s="68" t="s">
        <v>553</v>
      </c>
      <c r="D44" s="61">
        <v>37879</v>
      </c>
      <c r="E44" s="15" t="s">
        <v>11</v>
      </c>
      <c r="F44" s="15">
        <v>430</v>
      </c>
      <c r="G44" s="60" t="s">
        <v>146</v>
      </c>
      <c r="H44" s="109" t="s">
        <v>138</v>
      </c>
      <c r="I44" s="63"/>
      <c r="J44" s="121"/>
      <c r="K44" s="121" t="s">
        <v>554</v>
      </c>
      <c r="L44" s="62"/>
    </row>
    <row r="45" spans="1:287">
      <c r="B45" s="15">
        <v>242</v>
      </c>
      <c r="C45" s="68" t="s">
        <v>555</v>
      </c>
      <c r="D45" s="61">
        <v>37004</v>
      </c>
      <c r="E45" s="15" t="s">
        <v>12</v>
      </c>
      <c r="F45" s="15">
        <v>158</v>
      </c>
      <c r="G45" s="60" t="s">
        <v>62</v>
      </c>
      <c r="H45" s="109" t="s">
        <v>138</v>
      </c>
      <c r="I45" s="63"/>
      <c r="J45" s="64" t="s">
        <v>50</v>
      </c>
      <c r="K45" s="69" t="s">
        <v>144</v>
      </c>
      <c r="L45" s="62"/>
    </row>
    <row r="46" spans="1:287">
      <c r="B46" s="15">
        <v>288</v>
      </c>
      <c r="C46" s="68" t="s">
        <v>556</v>
      </c>
      <c r="D46" s="61">
        <v>37897</v>
      </c>
      <c r="E46" s="15" t="s">
        <v>12</v>
      </c>
      <c r="F46" s="15">
        <v>101</v>
      </c>
      <c r="G46" s="60" t="s">
        <v>68</v>
      </c>
      <c r="H46" s="109" t="s">
        <v>138</v>
      </c>
      <c r="I46" s="63"/>
      <c r="J46" s="64" t="s">
        <v>50</v>
      </c>
      <c r="K46" s="69" t="s">
        <v>144</v>
      </c>
      <c r="L46" s="62"/>
    </row>
    <row r="47" spans="1:287">
      <c r="B47" s="15">
        <v>218</v>
      </c>
      <c r="C47" s="68" t="s">
        <v>557</v>
      </c>
      <c r="D47" s="61">
        <v>37364</v>
      </c>
      <c r="E47" s="15" t="s">
        <v>12</v>
      </c>
      <c r="F47" s="15">
        <v>517</v>
      </c>
      <c r="G47" s="60" t="s">
        <v>68</v>
      </c>
      <c r="H47" s="109" t="s">
        <v>138</v>
      </c>
      <c r="I47" s="63"/>
      <c r="J47" s="64" t="s">
        <v>50</v>
      </c>
      <c r="K47" s="69" t="s">
        <v>144</v>
      </c>
      <c r="L47" s="62"/>
    </row>
    <row r="48" spans="1:287">
      <c r="B48" s="15">
        <v>465</v>
      </c>
      <c r="C48" s="68" t="s">
        <v>141</v>
      </c>
      <c r="D48" s="61">
        <v>38072</v>
      </c>
      <c r="E48" s="15" t="s">
        <v>13</v>
      </c>
      <c r="F48" s="15">
        <v>500</v>
      </c>
      <c r="G48" s="60" t="s">
        <v>96</v>
      </c>
      <c r="H48" s="109" t="s">
        <v>138</v>
      </c>
      <c r="I48" s="63"/>
      <c r="J48" s="64"/>
      <c r="K48" s="65" t="s">
        <v>97</v>
      </c>
      <c r="L48" s="62"/>
    </row>
    <row r="49" spans="2:12">
      <c r="B49" s="15"/>
      <c r="C49" s="122"/>
      <c r="D49" s="15"/>
      <c r="E49" s="15"/>
      <c r="F49" s="15"/>
      <c r="G49" s="123"/>
      <c r="H49" s="109"/>
      <c r="I49" s="63" t="str">
        <f t="shared" ref="I49:I60" si="1">IF(OR(H49="",H49="н/я",H49="сошёл",H49="сошла",EXACT("дискв", LEFT(H49,5))),"",LOOKUP(H49,$N$1:$JZ$1,$N$2:$JZ$2))</f>
        <v/>
      </c>
      <c r="K49" s="124"/>
    </row>
    <row r="50" spans="2:12" ht="15" customHeight="1">
      <c r="B50" s="15"/>
      <c r="C50" s="122"/>
      <c r="D50" s="15"/>
      <c r="E50" s="15"/>
      <c r="F50" s="15"/>
      <c r="G50" s="123"/>
      <c r="H50" s="109"/>
      <c r="I50" s="63" t="str">
        <f t="shared" si="1"/>
        <v/>
      </c>
      <c r="K50" s="124"/>
      <c r="L50" s="62"/>
    </row>
    <row r="51" spans="2:12">
      <c r="B51" s="15"/>
      <c r="C51" s="122"/>
      <c r="D51" s="15"/>
      <c r="E51" s="15"/>
      <c r="F51" s="15"/>
      <c r="G51" s="123"/>
      <c r="H51" s="109"/>
      <c r="I51" s="63" t="str">
        <f t="shared" si="1"/>
        <v/>
      </c>
      <c r="K51" s="124"/>
      <c r="L51" s="62"/>
    </row>
    <row r="52" spans="2:12">
      <c r="B52" s="15"/>
      <c r="C52" s="122"/>
      <c r="D52" s="15"/>
      <c r="E52" s="15"/>
      <c r="F52" s="15"/>
      <c r="G52" s="123"/>
      <c r="H52" s="109"/>
      <c r="I52" s="63" t="str">
        <f t="shared" si="1"/>
        <v/>
      </c>
      <c r="K52" s="124"/>
      <c r="L52" s="62"/>
    </row>
    <row r="53" spans="2:12">
      <c r="B53" s="15"/>
      <c r="C53" s="122"/>
      <c r="D53" s="15"/>
      <c r="E53" s="15"/>
      <c r="F53" s="15"/>
      <c r="G53" s="123"/>
      <c r="H53" s="109"/>
      <c r="I53" s="63" t="str">
        <f t="shared" si="1"/>
        <v/>
      </c>
      <c r="K53" s="124"/>
      <c r="L53" s="62"/>
    </row>
    <row r="54" spans="2:12">
      <c r="B54" s="15"/>
      <c r="C54" s="75" t="s">
        <v>150</v>
      </c>
      <c r="D54" s="15"/>
      <c r="E54" s="15"/>
      <c r="F54" s="15"/>
      <c r="G54" s="123"/>
      <c r="H54" s="109"/>
      <c r="I54" s="63" t="str">
        <f t="shared" si="1"/>
        <v/>
      </c>
      <c r="J54" s="76" t="s">
        <v>151</v>
      </c>
      <c r="K54" s="124"/>
    </row>
    <row r="55" spans="2:12">
      <c r="B55" s="15"/>
      <c r="C55" s="75"/>
      <c r="D55" s="15"/>
      <c r="E55" s="15"/>
      <c r="F55" s="15"/>
      <c r="G55" s="123"/>
      <c r="H55" s="109"/>
      <c r="I55" s="63" t="str">
        <f t="shared" si="1"/>
        <v/>
      </c>
      <c r="J55" s="76"/>
      <c r="K55" s="124"/>
      <c r="L55" s="62"/>
    </row>
    <row r="56" spans="2:12" ht="15" customHeight="1">
      <c r="B56" s="15"/>
      <c r="C56" s="75" t="s">
        <v>152</v>
      </c>
      <c r="D56" s="15"/>
      <c r="E56" s="15"/>
      <c r="F56" s="15"/>
      <c r="G56" s="122"/>
      <c r="H56" s="109"/>
      <c r="I56" s="63" t="str">
        <f t="shared" si="1"/>
        <v/>
      </c>
      <c r="J56" s="76" t="s">
        <v>153</v>
      </c>
      <c r="K56" s="124"/>
      <c r="L56" s="62"/>
    </row>
    <row r="57" spans="2:12" ht="15" customHeight="1">
      <c r="B57" s="15"/>
      <c r="C57" s="122"/>
      <c r="D57" s="15"/>
      <c r="E57" s="15"/>
      <c r="F57" s="15"/>
      <c r="G57" s="123"/>
      <c r="H57" s="109"/>
      <c r="I57" s="63" t="str">
        <f t="shared" si="1"/>
        <v/>
      </c>
      <c r="K57" s="124"/>
      <c r="L57" s="62"/>
    </row>
    <row r="58" spans="2:12">
      <c r="B58" s="15"/>
      <c r="C58" s="122"/>
      <c r="D58" s="15"/>
      <c r="E58" s="15"/>
      <c r="F58" s="15"/>
      <c r="G58" s="123"/>
      <c r="H58" s="109"/>
      <c r="I58" s="63" t="str">
        <f t="shared" si="1"/>
        <v/>
      </c>
      <c r="K58" s="124"/>
      <c r="L58" s="62"/>
    </row>
    <row r="59" spans="2:12">
      <c r="B59" s="15"/>
      <c r="C59" s="122"/>
      <c r="D59" s="15"/>
      <c r="E59" s="15"/>
      <c r="F59" s="15"/>
      <c r="G59" s="123"/>
      <c r="H59" s="109"/>
      <c r="I59" s="63" t="str">
        <f t="shared" si="1"/>
        <v/>
      </c>
      <c r="K59" s="124"/>
      <c r="L59" s="62"/>
    </row>
    <row r="60" spans="2:12">
      <c r="I60" s="63" t="str">
        <f t="shared" si="1"/>
        <v/>
      </c>
    </row>
  </sheetData>
  <autoFilter ref="A16:K60"/>
  <printOptions horizontalCentered="1"/>
  <pageMargins left="0.39370078740157483" right="0" top="0.51181102362204722" bottom="0.39370078740157483" header="0.31496062992125984" footer="0.31496062992125984"/>
  <pageSetup paperSize="9" scale="90" orientation="portrait" r:id="rId1"/>
  <headerFooter>
    <oddFooter>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EF64"/>
  <sheetViews>
    <sheetView topLeftCell="A46" zoomScaleNormal="100" workbookViewId="0">
      <selection activeCell="G58" sqref="G58"/>
    </sheetView>
  </sheetViews>
  <sheetFormatPr defaultColWidth="9.140625" defaultRowHeight="15" outlineLevelCol="1"/>
  <cols>
    <col min="1" max="1" width="3.7109375" style="15" customWidth="1"/>
    <col min="2" max="2" width="5.7109375" style="16" customWidth="1"/>
    <col min="3" max="3" width="24" style="29" customWidth="1"/>
    <col min="4" max="4" width="8.42578125" style="16" customWidth="1"/>
    <col min="5" max="5" width="4.7109375" style="13" customWidth="1"/>
    <col min="6" max="6" width="5.85546875" style="13" customWidth="1"/>
    <col min="7" max="7" width="14.7109375" style="16" customWidth="1"/>
    <col min="8" max="8" width="9.7109375" style="15" customWidth="1"/>
    <col min="9" max="10" width="4.7109375" style="15" customWidth="1"/>
    <col min="11" max="11" width="23.42578125" style="16" customWidth="1"/>
    <col min="12" max="12" width="9.140625" style="16"/>
    <col min="13" max="135" width="5.7109375" style="16" hidden="1" customWidth="1" outlineLevel="1"/>
    <col min="136" max="136" width="9.140625" style="16" collapsed="1"/>
    <col min="137" max="16384" width="9.140625" style="16"/>
  </cols>
  <sheetData>
    <row r="1" spans="1:135" ht="15" customHeight="1">
      <c r="A1" s="77"/>
      <c r="B1" s="13"/>
      <c r="C1" s="13"/>
      <c r="D1" s="13"/>
      <c r="E1" s="15"/>
      <c r="F1" s="15"/>
      <c r="G1" s="14" t="s">
        <v>6</v>
      </c>
      <c r="H1" s="13"/>
      <c r="M1" s="125">
        <v>40</v>
      </c>
      <c r="N1" s="125">
        <v>46.7</v>
      </c>
      <c r="O1" s="126">
        <v>46.701000000000001</v>
      </c>
      <c r="P1" s="126">
        <v>48.14</v>
      </c>
      <c r="Q1" s="126">
        <v>48.140999999999998</v>
      </c>
      <c r="R1" s="126">
        <v>50.54</v>
      </c>
      <c r="S1" s="126">
        <v>50.540999999999997</v>
      </c>
      <c r="T1" s="126">
        <v>53.04</v>
      </c>
      <c r="U1" s="126">
        <v>53.040999999999997</v>
      </c>
      <c r="V1" s="126">
        <v>56.64</v>
      </c>
      <c r="W1" s="126">
        <v>56.640999999999998</v>
      </c>
      <c r="X1" s="126" t="s">
        <v>234</v>
      </c>
      <c r="Y1" s="126" t="s">
        <v>235</v>
      </c>
      <c r="Z1" s="126" t="s">
        <v>236</v>
      </c>
      <c r="AA1" s="126" t="s">
        <v>237</v>
      </c>
      <c r="AB1" s="126" t="s">
        <v>238</v>
      </c>
      <c r="AC1" s="126" t="s">
        <v>239</v>
      </c>
      <c r="AD1" s="126" t="s">
        <v>240</v>
      </c>
      <c r="AE1" s="126" t="s">
        <v>241</v>
      </c>
      <c r="AF1" s="126" t="s">
        <v>242</v>
      </c>
      <c r="AG1" s="126" t="s">
        <v>243</v>
      </c>
      <c r="AH1" s="126" t="s">
        <v>244</v>
      </c>
      <c r="AI1" s="126" t="s">
        <v>245</v>
      </c>
      <c r="AJ1" s="126" t="s">
        <v>246</v>
      </c>
      <c r="AK1" s="126" t="s">
        <v>247</v>
      </c>
      <c r="AL1" s="126" t="s">
        <v>248</v>
      </c>
      <c r="AM1" s="126" t="s">
        <v>249</v>
      </c>
      <c r="AN1" s="126" t="s">
        <v>250</v>
      </c>
      <c r="AO1" s="126" t="s">
        <v>251</v>
      </c>
      <c r="AP1" s="126" t="s">
        <v>252</v>
      </c>
      <c r="AQ1" s="126" t="s">
        <v>253</v>
      </c>
      <c r="AR1" s="126" t="s">
        <v>254</v>
      </c>
      <c r="AS1" s="126" t="s">
        <v>255</v>
      </c>
      <c r="AT1" s="126" t="s">
        <v>256</v>
      </c>
      <c r="AU1" s="126" t="s">
        <v>257</v>
      </c>
      <c r="AV1" s="126" t="s">
        <v>258</v>
      </c>
      <c r="AW1" s="126" t="s">
        <v>259</v>
      </c>
      <c r="AX1" s="126" t="s">
        <v>260</v>
      </c>
      <c r="AY1" s="126" t="s">
        <v>261</v>
      </c>
      <c r="AZ1" s="126" t="s">
        <v>262</v>
      </c>
      <c r="BA1" s="126" t="s">
        <v>263</v>
      </c>
      <c r="BB1" s="126" t="s">
        <v>264</v>
      </c>
      <c r="BC1" s="126" t="s">
        <v>265</v>
      </c>
      <c r="BD1" s="126" t="s">
        <v>266</v>
      </c>
      <c r="BE1" s="126" t="s">
        <v>267</v>
      </c>
      <c r="BF1" s="126" t="s">
        <v>268</v>
      </c>
      <c r="BG1" s="126" t="s">
        <v>269</v>
      </c>
      <c r="BH1" s="126" t="s">
        <v>270</v>
      </c>
      <c r="BI1" s="126" t="s">
        <v>271</v>
      </c>
      <c r="BJ1" s="126" t="s">
        <v>272</v>
      </c>
      <c r="BK1" s="126" t="s">
        <v>273</v>
      </c>
      <c r="BL1" s="126" t="s">
        <v>274</v>
      </c>
      <c r="BM1" s="126" t="s">
        <v>275</v>
      </c>
      <c r="BN1" s="126" t="s">
        <v>276</v>
      </c>
      <c r="BO1" s="126" t="s">
        <v>277</v>
      </c>
      <c r="BP1" s="126" t="s">
        <v>278</v>
      </c>
      <c r="BQ1" s="126" t="s">
        <v>279</v>
      </c>
      <c r="BR1" s="126" t="s">
        <v>280</v>
      </c>
      <c r="BS1" s="126" t="s">
        <v>281</v>
      </c>
      <c r="BT1" s="126" t="s">
        <v>282</v>
      </c>
      <c r="BU1" s="126" t="s">
        <v>283</v>
      </c>
      <c r="BV1" s="126" t="s">
        <v>284</v>
      </c>
      <c r="BW1" s="126" t="s">
        <v>285</v>
      </c>
      <c r="BX1" s="126" t="s">
        <v>286</v>
      </c>
      <c r="BY1" s="126" t="s">
        <v>287</v>
      </c>
      <c r="BZ1" s="126" t="s">
        <v>288</v>
      </c>
      <c r="CA1" s="126" t="s">
        <v>289</v>
      </c>
      <c r="CB1" s="126" t="s">
        <v>290</v>
      </c>
      <c r="CC1" s="126" t="s">
        <v>291</v>
      </c>
      <c r="CD1" s="126" t="s">
        <v>292</v>
      </c>
      <c r="CE1" s="126" t="s">
        <v>293</v>
      </c>
      <c r="CF1" s="126" t="s">
        <v>294</v>
      </c>
      <c r="CG1" s="126" t="s">
        <v>295</v>
      </c>
      <c r="CH1" s="126" t="s">
        <v>296</v>
      </c>
      <c r="CI1" s="126" t="s">
        <v>297</v>
      </c>
      <c r="CJ1" s="126" t="s">
        <v>298</v>
      </c>
      <c r="CK1" s="126" t="s">
        <v>299</v>
      </c>
      <c r="CL1" s="126" t="s">
        <v>300</v>
      </c>
      <c r="CM1" s="126" t="s">
        <v>301</v>
      </c>
      <c r="CN1" s="126" t="s">
        <v>302</v>
      </c>
      <c r="CO1" s="126" t="s">
        <v>303</v>
      </c>
      <c r="CP1" s="126" t="s">
        <v>304</v>
      </c>
      <c r="CQ1" s="126" t="s">
        <v>305</v>
      </c>
      <c r="CR1" s="126" t="s">
        <v>306</v>
      </c>
      <c r="CS1" s="126" t="s">
        <v>307</v>
      </c>
      <c r="CT1" s="126" t="s">
        <v>308</v>
      </c>
      <c r="CU1" s="126" t="s">
        <v>309</v>
      </c>
      <c r="CV1" s="126" t="s">
        <v>310</v>
      </c>
      <c r="CW1" s="126" t="s">
        <v>311</v>
      </c>
      <c r="CX1" s="126" t="s">
        <v>312</v>
      </c>
      <c r="CY1" s="126" t="s">
        <v>313</v>
      </c>
      <c r="CZ1" s="126" t="s">
        <v>314</v>
      </c>
      <c r="DA1" s="126" t="s">
        <v>315</v>
      </c>
      <c r="DB1" s="126" t="s">
        <v>316</v>
      </c>
      <c r="DC1" s="126" t="s">
        <v>317</v>
      </c>
      <c r="DD1" s="126" t="s">
        <v>318</v>
      </c>
      <c r="DE1" s="126" t="s">
        <v>319</v>
      </c>
      <c r="DF1" s="126" t="s">
        <v>320</v>
      </c>
      <c r="DG1" s="126" t="s">
        <v>321</v>
      </c>
      <c r="DH1" s="126" t="s">
        <v>322</v>
      </c>
      <c r="DI1" s="126" t="s">
        <v>323</v>
      </c>
      <c r="DJ1" s="126" t="s">
        <v>324</v>
      </c>
      <c r="DK1" s="126" t="s">
        <v>325</v>
      </c>
      <c r="DL1" s="126" t="s">
        <v>326</v>
      </c>
      <c r="DM1" s="126" t="s">
        <v>327</v>
      </c>
      <c r="DN1" s="126" t="s">
        <v>328</v>
      </c>
      <c r="DO1" s="126" t="s">
        <v>329</v>
      </c>
      <c r="DP1" s="126" t="s">
        <v>330</v>
      </c>
      <c r="DQ1" s="126" t="s">
        <v>331</v>
      </c>
      <c r="DR1" s="126" t="s">
        <v>332</v>
      </c>
      <c r="DS1" s="126" t="s">
        <v>333</v>
      </c>
      <c r="DT1" s="126" t="s">
        <v>334</v>
      </c>
      <c r="DU1" s="126" t="s">
        <v>335</v>
      </c>
      <c r="DV1" s="126" t="s">
        <v>336</v>
      </c>
      <c r="DW1" s="126" t="s">
        <v>337</v>
      </c>
      <c r="DX1" s="126" t="s">
        <v>338</v>
      </c>
      <c r="DY1" s="126" t="s">
        <v>558</v>
      </c>
      <c r="DZ1" s="126" t="s">
        <v>559</v>
      </c>
      <c r="EA1" s="126" t="s">
        <v>560</v>
      </c>
      <c r="EB1" s="126" t="s">
        <v>561</v>
      </c>
      <c r="EC1" s="126" t="s">
        <v>562</v>
      </c>
      <c r="ED1" s="126" t="s">
        <v>563</v>
      </c>
      <c r="EE1" s="126" t="s">
        <v>564</v>
      </c>
    </row>
    <row r="2" spans="1:135" ht="15" customHeight="1">
      <c r="A2" s="77"/>
      <c r="B2" s="13"/>
      <c r="C2" s="13"/>
      <c r="D2" s="13"/>
      <c r="E2" s="15"/>
      <c r="F2" s="15"/>
      <c r="G2" s="14" t="s">
        <v>7</v>
      </c>
      <c r="H2" s="13"/>
      <c r="M2" s="126" t="s">
        <v>8</v>
      </c>
      <c r="N2" s="126" t="s">
        <v>8</v>
      </c>
      <c r="O2" s="126" t="s">
        <v>9</v>
      </c>
      <c r="P2" s="126" t="s">
        <v>9</v>
      </c>
      <c r="Q2" s="126" t="s">
        <v>10</v>
      </c>
      <c r="R2" s="126" t="s">
        <v>10</v>
      </c>
      <c r="S2" s="126" t="s">
        <v>11</v>
      </c>
      <c r="T2" s="126" t="s">
        <v>11</v>
      </c>
      <c r="U2" s="126" t="s">
        <v>12</v>
      </c>
      <c r="V2" s="126" t="s">
        <v>12</v>
      </c>
      <c r="W2" s="126" t="s">
        <v>13</v>
      </c>
      <c r="X2" s="126" t="s">
        <v>13</v>
      </c>
      <c r="Y2" s="126" t="s">
        <v>13</v>
      </c>
      <c r="Z2" s="126" t="s">
        <v>13</v>
      </c>
      <c r="AA2" s="126" t="s">
        <v>13</v>
      </c>
      <c r="AB2" s="126" t="s">
        <v>13</v>
      </c>
      <c r="AC2" s="126" t="s">
        <v>13</v>
      </c>
      <c r="AD2" s="126" t="s">
        <v>13</v>
      </c>
      <c r="AE2" s="126" t="s">
        <v>13</v>
      </c>
      <c r="AF2" s="126" t="s">
        <v>13</v>
      </c>
      <c r="AG2" s="126" t="s">
        <v>13</v>
      </c>
      <c r="AH2" s="126" t="s">
        <v>13</v>
      </c>
      <c r="AI2" s="126" t="s">
        <v>13</v>
      </c>
      <c r="AJ2" s="126" t="s">
        <v>13</v>
      </c>
      <c r="AK2" s="126" t="s">
        <v>13</v>
      </c>
      <c r="AL2" s="126" t="s">
        <v>13</v>
      </c>
      <c r="AM2" s="126" t="s">
        <v>13</v>
      </c>
      <c r="AN2" s="126" t="s">
        <v>13</v>
      </c>
      <c r="AO2" s="126" t="s">
        <v>13</v>
      </c>
      <c r="AP2" s="126" t="s">
        <v>13</v>
      </c>
      <c r="AQ2" s="126" t="s">
        <v>13</v>
      </c>
      <c r="AR2" s="126" t="s">
        <v>13</v>
      </c>
      <c r="AS2" s="126" t="s">
        <v>13</v>
      </c>
      <c r="AT2" s="126" t="s">
        <v>13</v>
      </c>
      <c r="AU2" s="126" t="s">
        <v>13</v>
      </c>
      <c r="AV2" s="126" t="s">
        <v>13</v>
      </c>
      <c r="AW2" s="126" t="s">
        <v>13</v>
      </c>
      <c r="AX2" s="126" t="s">
        <v>13</v>
      </c>
      <c r="AY2" s="126" t="s">
        <v>13</v>
      </c>
      <c r="AZ2" s="126" t="s">
        <v>13</v>
      </c>
      <c r="BA2" s="126" t="s">
        <v>13</v>
      </c>
      <c r="BB2" s="126" t="s">
        <v>13</v>
      </c>
      <c r="BC2" s="126" t="s">
        <v>13</v>
      </c>
      <c r="BD2" s="126" t="s">
        <v>13</v>
      </c>
      <c r="BE2" s="126" t="s">
        <v>13</v>
      </c>
      <c r="BF2" s="126" t="s">
        <v>13</v>
      </c>
      <c r="BG2" s="126" t="s">
        <v>13</v>
      </c>
      <c r="BH2" s="126" t="s">
        <v>13</v>
      </c>
      <c r="BI2" s="126" t="s">
        <v>13</v>
      </c>
      <c r="BJ2" s="126" t="s">
        <v>13</v>
      </c>
      <c r="BK2" s="126" t="s">
        <v>13</v>
      </c>
      <c r="BL2" s="126" t="s">
        <v>13</v>
      </c>
      <c r="BM2" s="126" t="s">
        <v>13</v>
      </c>
      <c r="BN2" s="126" t="s">
        <v>13</v>
      </c>
      <c r="BO2" s="126" t="s">
        <v>13</v>
      </c>
      <c r="BP2" s="126" t="s">
        <v>13</v>
      </c>
      <c r="BQ2" s="126" t="s">
        <v>13</v>
      </c>
      <c r="BR2" s="126" t="s">
        <v>13</v>
      </c>
      <c r="BS2" s="126" t="s">
        <v>13</v>
      </c>
      <c r="BT2" s="126" t="s">
        <v>13</v>
      </c>
      <c r="BU2" s="126" t="s">
        <v>13</v>
      </c>
      <c r="BV2" s="126" t="s">
        <v>13</v>
      </c>
      <c r="BW2" s="126" t="s">
        <v>13</v>
      </c>
      <c r="BX2" s="126" t="s">
        <v>13</v>
      </c>
      <c r="BY2" s="126" t="s">
        <v>13</v>
      </c>
      <c r="BZ2" s="126" t="s">
        <v>13</v>
      </c>
      <c r="CA2" s="126" t="s">
        <v>13</v>
      </c>
      <c r="CB2" s="126" t="s">
        <v>13</v>
      </c>
      <c r="CC2" s="126" t="s">
        <v>13</v>
      </c>
      <c r="CD2" s="126" t="s">
        <v>13</v>
      </c>
      <c r="CE2" s="126" t="s">
        <v>13</v>
      </c>
      <c r="CF2" s="126" t="s">
        <v>13</v>
      </c>
      <c r="CG2" s="126" t="s">
        <v>13</v>
      </c>
      <c r="CH2" s="126" t="s">
        <v>13</v>
      </c>
      <c r="CI2" s="126" t="s">
        <v>13</v>
      </c>
      <c r="CJ2" s="126" t="s">
        <v>13</v>
      </c>
      <c r="CK2" s="126" t="s">
        <v>13</v>
      </c>
      <c r="CL2" s="126" t="s">
        <v>13</v>
      </c>
      <c r="CM2" s="126" t="s">
        <v>13</v>
      </c>
      <c r="CN2" s="126" t="s">
        <v>13</v>
      </c>
      <c r="CO2" s="126" t="s">
        <v>13</v>
      </c>
      <c r="CP2" s="126" t="s">
        <v>13</v>
      </c>
      <c r="CQ2" s="126" t="s">
        <v>13</v>
      </c>
      <c r="CR2" s="126" t="s">
        <v>13</v>
      </c>
      <c r="CS2" s="126" t="s">
        <v>13</v>
      </c>
      <c r="CT2" s="126" t="s">
        <v>13</v>
      </c>
      <c r="CU2" s="126" t="s">
        <v>13</v>
      </c>
      <c r="CV2" s="126" t="s">
        <v>13</v>
      </c>
      <c r="CW2" s="126" t="s">
        <v>13</v>
      </c>
      <c r="CX2" s="126" t="s">
        <v>13</v>
      </c>
      <c r="CY2" s="126" t="s">
        <v>13</v>
      </c>
      <c r="CZ2" s="126" t="s">
        <v>13</v>
      </c>
      <c r="DA2" s="126" t="s">
        <v>13</v>
      </c>
      <c r="DB2" s="126" t="s">
        <v>13</v>
      </c>
      <c r="DC2" s="126" t="s">
        <v>13</v>
      </c>
      <c r="DD2" s="126" t="s">
        <v>13</v>
      </c>
      <c r="DE2" s="126" t="s">
        <v>13</v>
      </c>
      <c r="DF2" s="126" t="s">
        <v>13</v>
      </c>
      <c r="DG2" s="126" t="s">
        <v>13</v>
      </c>
      <c r="DH2" s="126" t="s">
        <v>13</v>
      </c>
      <c r="DI2" s="126" t="s">
        <v>13</v>
      </c>
      <c r="DJ2" s="126" t="s">
        <v>13</v>
      </c>
      <c r="DK2" s="126" t="s">
        <v>13</v>
      </c>
      <c r="DL2" s="126" t="s">
        <v>13</v>
      </c>
      <c r="DM2" s="126" t="s">
        <v>13</v>
      </c>
      <c r="DN2" s="126" t="s">
        <v>13</v>
      </c>
      <c r="DO2" s="126" t="s">
        <v>13</v>
      </c>
      <c r="DP2" s="126" t="s">
        <v>13</v>
      </c>
      <c r="DQ2" s="126" t="s">
        <v>13</v>
      </c>
      <c r="DR2" s="126" t="s">
        <v>13</v>
      </c>
      <c r="DS2" s="126" t="s">
        <v>13</v>
      </c>
      <c r="DT2" s="126" t="s">
        <v>13</v>
      </c>
      <c r="DU2" s="126" t="s">
        <v>13</v>
      </c>
      <c r="DV2" s="126" t="s">
        <v>13</v>
      </c>
      <c r="DW2" s="126" t="s">
        <v>13</v>
      </c>
      <c r="DX2" s="126" t="s">
        <v>13</v>
      </c>
      <c r="DY2" s="126" t="s">
        <v>14</v>
      </c>
      <c r="DZ2" s="126" t="s">
        <v>14</v>
      </c>
      <c r="EA2" s="126" t="s">
        <v>15</v>
      </c>
      <c r="EB2" s="126" t="s">
        <v>15</v>
      </c>
      <c r="EC2" s="126" t="s">
        <v>16</v>
      </c>
      <c r="ED2" s="126" t="s">
        <v>16</v>
      </c>
      <c r="EE2" s="126" t="s">
        <v>17</v>
      </c>
    </row>
    <row r="3" spans="1:135" ht="15" customHeight="1">
      <c r="A3" s="77"/>
      <c r="B3" s="13"/>
      <c r="C3" s="13"/>
      <c r="D3" s="13"/>
      <c r="E3" s="15"/>
      <c r="F3" s="15"/>
      <c r="G3" s="14" t="s">
        <v>18</v>
      </c>
      <c r="H3" s="13"/>
    </row>
    <row r="4" spans="1:135" ht="15.95" customHeight="1">
      <c r="A4" s="77"/>
      <c r="B4" s="13"/>
      <c r="C4" s="13"/>
      <c r="D4" s="13"/>
      <c r="E4" s="15"/>
      <c r="F4" s="15"/>
      <c r="G4" s="13"/>
      <c r="H4" s="13"/>
    </row>
    <row r="5" spans="1:135" ht="15" customHeight="1">
      <c r="A5" s="77"/>
      <c r="B5" s="13"/>
      <c r="C5" s="13"/>
      <c r="D5" s="13"/>
      <c r="E5" s="15"/>
      <c r="F5" s="15"/>
      <c r="G5" s="127" t="s">
        <v>19</v>
      </c>
      <c r="H5" s="13"/>
    </row>
    <row r="6" spans="1:135" ht="15" customHeight="1">
      <c r="A6" s="77"/>
      <c r="B6" s="13"/>
      <c r="C6" s="13"/>
      <c r="D6" s="13"/>
      <c r="E6" s="15"/>
      <c r="F6" s="15"/>
      <c r="G6" s="23" t="s">
        <v>20</v>
      </c>
      <c r="H6" s="13"/>
    </row>
    <row r="7" spans="1:135" ht="8.25" customHeight="1"/>
    <row r="8" spans="1:135" ht="15" customHeight="1">
      <c r="E8" s="15"/>
      <c r="F8" s="15"/>
      <c r="G8" s="23" t="s">
        <v>21</v>
      </c>
    </row>
    <row r="9" spans="1:135" ht="11.25" customHeight="1">
      <c r="E9" s="15"/>
      <c r="F9" s="15"/>
      <c r="G9" s="23"/>
    </row>
    <row r="10" spans="1:135" ht="15" customHeight="1">
      <c r="G10" s="86" t="s">
        <v>4</v>
      </c>
    </row>
    <row r="11" spans="1:135">
      <c r="A11" s="28" t="s">
        <v>23</v>
      </c>
      <c r="B11" s="28"/>
      <c r="C11" s="28"/>
      <c r="D11" s="28"/>
      <c r="K11" s="30" t="s">
        <v>24</v>
      </c>
    </row>
    <row r="12" spans="1:135" ht="6.75" customHeight="1">
      <c r="G12" s="25"/>
    </row>
    <row r="13" spans="1:135" s="88" customFormat="1">
      <c r="A13" s="33" t="s">
        <v>25</v>
      </c>
      <c r="B13" s="34" t="s">
        <v>27</v>
      </c>
      <c r="C13" s="33" t="s">
        <v>28</v>
      </c>
      <c r="D13" s="34" t="s">
        <v>29</v>
      </c>
      <c r="E13" s="33" t="s">
        <v>30</v>
      </c>
      <c r="F13" s="33" t="s">
        <v>31</v>
      </c>
      <c r="G13" s="33" t="s">
        <v>32</v>
      </c>
      <c r="H13" s="102" t="s">
        <v>33</v>
      </c>
      <c r="I13" s="33" t="s">
        <v>34</v>
      </c>
      <c r="J13" s="33" t="s">
        <v>35</v>
      </c>
      <c r="K13" s="33" t="s">
        <v>36</v>
      </c>
    </row>
    <row r="14" spans="1:135" ht="6.95" customHeight="1">
      <c r="A14" s="38"/>
      <c r="B14" s="39"/>
      <c r="C14" s="89"/>
      <c r="D14" s="39"/>
      <c r="E14" s="38"/>
      <c r="F14" s="38"/>
      <c r="G14" s="90"/>
      <c r="H14" s="42"/>
      <c r="I14" s="38"/>
      <c r="J14" s="38"/>
      <c r="K14" s="39"/>
    </row>
    <row r="15" spans="1:135">
      <c r="A15" s="43"/>
      <c r="B15" s="103"/>
      <c r="C15" s="44" t="s">
        <v>24</v>
      </c>
      <c r="D15" s="104"/>
      <c r="E15" s="104"/>
      <c r="F15" s="46" t="s">
        <v>501</v>
      </c>
      <c r="G15" s="46"/>
      <c r="H15" s="105" t="s">
        <v>565</v>
      </c>
      <c r="I15" s="44"/>
      <c r="J15" s="106"/>
      <c r="K15" s="51" t="s">
        <v>503</v>
      </c>
    </row>
    <row r="16" spans="1:135" ht="5.25" customHeight="1">
      <c r="A16" s="128"/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36" s="52" customFormat="1">
      <c r="A17" s="15">
        <v>1</v>
      </c>
      <c r="B17" s="129">
        <v>934</v>
      </c>
      <c r="C17" s="130" t="s">
        <v>566</v>
      </c>
      <c r="D17" s="70">
        <v>36732</v>
      </c>
      <c r="E17" s="15" t="s">
        <v>11</v>
      </c>
      <c r="F17" s="15">
        <v>296</v>
      </c>
      <c r="G17" s="68" t="s">
        <v>54</v>
      </c>
      <c r="H17" s="131">
        <v>53.34</v>
      </c>
      <c r="I17" s="63" t="str">
        <f t="shared" ref="I17:I52" si="0">IF(OR(H17="",H17="н/я",H17="сошёл",H17="сошла",EXACT("дискв", LEFT(H17,5))),"",LOOKUP(H17,$M$1:$EE$1,$M$2:$EE$2))</f>
        <v>II</v>
      </c>
      <c r="J17" s="64" t="s">
        <v>50</v>
      </c>
      <c r="K17" s="65" t="s">
        <v>169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</row>
    <row r="18" spans="1:136">
      <c r="A18" s="15">
        <v>2</v>
      </c>
      <c r="B18" s="129">
        <v>16</v>
      </c>
      <c r="C18" s="99" t="s">
        <v>567</v>
      </c>
      <c r="D18" s="70" t="s">
        <v>165</v>
      </c>
      <c r="E18" s="15" t="s">
        <v>17</v>
      </c>
      <c r="F18" s="15">
        <v>303</v>
      </c>
      <c r="G18" s="68" t="s">
        <v>54</v>
      </c>
      <c r="H18" s="131">
        <v>53.74</v>
      </c>
      <c r="I18" s="63" t="str">
        <f t="shared" si="0"/>
        <v>II</v>
      </c>
      <c r="J18" s="64">
        <v>464</v>
      </c>
      <c r="K18" s="65"/>
    </row>
    <row r="19" spans="1:136">
      <c r="A19" s="15">
        <v>3</v>
      </c>
      <c r="B19" s="129">
        <v>935</v>
      </c>
      <c r="C19" s="130" t="s">
        <v>568</v>
      </c>
      <c r="D19" s="70">
        <v>37227</v>
      </c>
      <c r="E19" s="15" t="s">
        <v>12</v>
      </c>
      <c r="F19" s="15">
        <v>296</v>
      </c>
      <c r="G19" s="68" t="s">
        <v>54</v>
      </c>
      <c r="H19" s="131">
        <v>53.86</v>
      </c>
      <c r="I19" s="63" t="str">
        <f t="shared" si="0"/>
        <v>II</v>
      </c>
      <c r="J19" s="64" t="s">
        <v>50</v>
      </c>
      <c r="K19" s="65" t="s">
        <v>169</v>
      </c>
    </row>
    <row r="20" spans="1:136">
      <c r="A20" s="15">
        <v>4</v>
      </c>
      <c r="B20" s="129">
        <v>910</v>
      </c>
      <c r="C20" s="99" t="s">
        <v>183</v>
      </c>
      <c r="D20" s="70">
        <v>37525</v>
      </c>
      <c r="E20" s="15" t="s">
        <v>11</v>
      </c>
      <c r="F20" s="15">
        <v>332</v>
      </c>
      <c r="G20" s="68" t="s">
        <v>44</v>
      </c>
      <c r="H20" s="131">
        <v>53.87</v>
      </c>
      <c r="I20" s="63" t="str">
        <f t="shared" si="0"/>
        <v>II</v>
      </c>
      <c r="J20" s="64" t="s">
        <v>50</v>
      </c>
      <c r="K20" s="65" t="s">
        <v>86</v>
      </c>
    </row>
    <row r="21" spans="1:136">
      <c r="A21" s="15">
        <v>5</v>
      </c>
      <c r="B21" s="129">
        <v>39</v>
      </c>
      <c r="C21" s="130" t="s">
        <v>569</v>
      </c>
      <c r="D21" s="70">
        <v>36783</v>
      </c>
      <c r="E21" s="15" t="s">
        <v>11</v>
      </c>
      <c r="F21" s="15">
        <v>331</v>
      </c>
      <c r="G21" s="68" t="s">
        <v>44</v>
      </c>
      <c r="H21" s="131">
        <v>54.07</v>
      </c>
      <c r="I21" s="63" t="str">
        <f t="shared" si="0"/>
        <v>II</v>
      </c>
      <c r="J21" s="64" t="s">
        <v>50</v>
      </c>
      <c r="K21" s="65" t="s">
        <v>570</v>
      </c>
    </row>
    <row r="22" spans="1:136" s="52" customFormat="1">
      <c r="A22" s="15">
        <v>6</v>
      </c>
      <c r="B22" s="129">
        <v>286</v>
      </c>
      <c r="C22" s="99" t="s">
        <v>216</v>
      </c>
      <c r="D22" s="70" t="s">
        <v>165</v>
      </c>
      <c r="E22" s="132" t="s">
        <v>12</v>
      </c>
      <c r="F22" s="132">
        <v>76</v>
      </c>
      <c r="G22" s="113" t="s">
        <v>68</v>
      </c>
      <c r="H22" s="131">
        <v>54.67</v>
      </c>
      <c r="I22" s="63" t="str">
        <f t="shared" si="0"/>
        <v>II</v>
      </c>
      <c r="J22" s="64" t="s">
        <v>50</v>
      </c>
      <c r="K22" s="69" t="s">
        <v>198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</row>
    <row r="23" spans="1:136">
      <c r="A23" s="15">
        <v>7</v>
      </c>
      <c r="B23" s="129">
        <v>992</v>
      </c>
      <c r="C23" s="99" t="s">
        <v>571</v>
      </c>
      <c r="D23" s="70">
        <v>37410</v>
      </c>
      <c r="E23" s="15" t="s">
        <v>11</v>
      </c>
      <c r="F23" s="15">
        <v>641</v>
      </c>
      <c r="G23" s="68" t="s">
        <v>44</v>
      </c>
      <c r="H23" s="131">
        <v>55.01</v>
      </c>
      <c r="I23" s="63" t="str">
        <f t="shared" si="0"/>
        <v>II</v>
      </c>
      <c r="J23" s="64">
        <v>409</v>
      </c>
      <c r="K23" s="65" t="s">
        <v>162</v>
      </c>
    </row>
    <row r="24" spans="1:136">
      <c r="A24" s="15">
        <v>8</v>
      </c>
      <c r="B24" s="129">
        <v>407</v>
      </c>
      <c r="C24" s="99" t="s">
        <v>572</v>
      </c>
      <c r="D24" s="70">
        <v>37530</v>
      </c>
      <c r="E24" s="15" t="s">
        <v>12</v>
      </c>
      <c r="F24" s="15">
        <v>590</v>
      </c>
      <c r="G24" s="68" t="s">
        <v>573</v>
      </c>
      <c r="H24" s="131">
        <v>55.03</v>
      </c>
      <c r="I24" s="63" t="str">
        <f t="shared" si="0"/>
        <v>II</v>
      </c>
      <c r="J24" s="64" t="s">
        <v>50</v>
      </c>
      <c r="K24" s="65" t="s">
        <v>51</v>
      </c>
    </row>
    <row r="25" spans="1:136">
      <c r="A25" s="15">
        <v>9</v>
      </c>
      <c r="B25" s="129">
        <v>257</v>
      </c>
      <c r="C25" s="99" t="s">
        <v>574</v>
      </c>
      <c r="D25" s="70" t="s">
        <v>127</v>
      </c>
      <c r="E25" s="15" t="s">
        <v>12</v>
      </c>
      <c r="F25" s="15">
        <v>135</v>
      </c>
      <c r="G25" s="68" t="s">
        <v>68</v>
      </c>
      <c r="H25" s="131">
        <v>55.37</v>
      </c>
      <c r="I25" s="63" t="str">
        <f t="shared" si="0"/>
        <v>II</v>
      </c>
      <c r="J25" s="64" t="s">
        <v>50</v>
      </c>
      <c r="K25" s="66" t="s">
        <v>144</v>
      </c>
    </row>
    <row r="26" spans="1:136">
      <c r="A26" s="15">
        <v>10</v>
      </c>
      <c r="B26" s="129">
        <v>776</v>
      </c>
      <c r="C26" s="99" t="s">
        <v>164</v>
      </c>
      <c r="D26" s="70" t="s">
        <v>165</v>
      </c>
      <c r="E26" s="15" t="s">
        <v>10</v>
      </c>
      <c r="F26" s="15">
        <v>335</v>
      </c>
      <c r="G26" s="68" t="s">
        <v>96</v>
      </c>
      <c r="H26" s="131">
        <v>55.56</v>
      </c>
      <c r="I26" s="63" t="str">
        <f t="shared" si="0"/>
        <v>II</v>
      </c>
      <c r="J26" s="64">
        <v>387</v>
      </c>
      <c r="K26" s="133" t="s">
        <v>166</v>
      </c>
    </row>
    <row r="27" spans="1:136">
      <c r="A27" s="15">
        <v>11</v>
      </c>
      <c r="B27" s="129">
        <v>978</v>
      </c>
      <c r="C27" s="99" t="s">
        <v>173</v>
      </c>
      <c r="D27" s="70">
        <v>37106</v>
      </c>
      <c r="E27" s="15" t="s">
        <v>12</v>
      </c>
      <c r="F27" s="15">
        <v>202</v>
      </c>
      <c r="G27" s="68" t="s">
        <v>54</v>
      </c>
      <c r="H27" s="131">
        <v>56.31</v>
      </c>
      <c r="I27" s="63" t="str">
        <f t="shared" si="0"/>
        <v>II</v>
      </c>
      <c r="J27" s="64" t="s">
        <v>50</v>
      </c>
      <c r="K27" s="65" t="s">
        <v>174</v>
      </c>
    </row>
    <row r="28" spans="1:136">
      <c r="A28" s="15">
        <v>12</v>
      </c>
      <c r="B28" s="129">
        <v>129</v>
      </c>
      <c r="C28" s="130" t="s">
        <v>575</v>
      </c>
      <c r="D28" s="70">
        <v>37224</v>
      </c>
      <c r="E28" s="15" t="s">
        <v>12</v>
      </c>
      <c r="F28" s="15">
        <v>544</v>
      </c>
      <c r="G28" s="68" t="s">
        <v>99</v>
      </c>
      <c r="H28" s="131">
        <v>56.87</v>
      </c>
      <c r="I28" s="63" t="str">
        <f t="shared" si="0"/>
        <v>III</v>
      </c>
      <c r="J28" s="64" t="s">
        <v>50</v>
      </c>
      <c r="K28" s="65" t="s">
        <v>179</v>
      </c>
    </row>
    <row r="29" spans="1:136">
      <c r="A29" s="15">
        <v>12</v>
      </c>
      <c r="B29" s="129">
        <v>51</v>
      </c>
      <c r="C29" s="99" t="s">
        <v>576</v>
      </c>
      <c r="D29" s="70">
        <v>36564</v>
      </c>
      <c r="E29" s="15" t="s">
        <v>13</v>
      </c>
      <c r="F29" s="68" t="s">
        <v>159</v>
      </c>
      <c r="G29" s="68" t="s">
        <v>146</v>
      </c>
      <c r="H29" s="131">
        <v>56.87</v>
      </c>
      <c r="I29" s="63" t="str">
        <f t="shared" si="0"/>
        <v>III</v>
      </c>
      <c r="J29" s="64">
        <v>339</v>
      </c>
      <c r="K29" s="65" t="s">
        <v>160</v>
      </c>
    </row>
    <row r="30" spans="1:136">
      <c r="A30" s="15">
        <v>14</v>
      </c>
      <c r="B30" s="129">
        <v>827</v>
      </c>
      <c r="C30" s="99" t="s">
        <v>163</v>
      </c>
      <c r="D30" s="70">
        <v>37046</v>
      </c>
      <c r="E30" s="15" t="s">
        <v>13</v>
      </c>
      <c r="F30" s="15">
        <v>562</v>
      </c>
      <c r="G30" s="68" t="s">
        <v>114</v>
      </c>
      <c r="H30" s="131">
        <v>57.43</v>
      </c>
      <c r="I30" s="63" t="str">
        <f t="shared" si="0"/>
        <v>III</v>
      </c>
      <c r="J30" s="64">
        <v>321</v>
      </c>
      <c r="K30" s="65" t="s">
        <v>115</v>
      </c>
    </row>
    <row r="31" spans="1:136">
      <c r="A31" s="15">
        <v>15</v>
      </c>
      <c r="B31" s="129">
        <v>508</v>
      </c>
      <c r="C31" s="99" t="s">
        <v>577</v>
      </c>
      <c r="D31" s="70" t="s">
        <v>58</v>
      </c>
      <c r="E31" s="15" t="s">
        <v>17</v>
      </c>
      <c r="F31" s="15">
        <v>230</v>
      </c>
      <c r="G31" s="68" t="s">
        <v>54</v>
      </c>
      <c r="H31" s="131">
        <v>58.08</v>
      </c>
      <c r="I31" s="63" t="str">
        <f t="shared" si="0"/>
        <v>III</v>
      </c>
      <c r="J31" s="64">
        <v>300</v>
      </c>
      <c r="K31" s="65" t="s">
        <v>59</v>
      </c>
    </row>
    <row r="32" spans="1:136">
      <c r="A32" s="15">
        <v>16</v>
      </c>
      <c r="B32" s="129">
        <v>198</v>
      </c>
      <c r="C32" s="130" t="s">
        <v>578</v>
      </c>
      <c r="D32" s="70">
        <v>37008</v>
      </c>
      <c r="E32" s="15" t="s">
        <v>13</v>
      </c>
      <c r="F32" s="15">
        <v>485</v>
      </c>
      <c r="G32" s="68" t="s">
        <v>99</v>
      </c>
      <c r="H32" s="131">
        <v>58.89</v>
      </c>
      <c r="I32" s="63" t="str">
        <f t="shared" si="0"/>
        <v>III</v>
      </c>
      <c r="J32" s="64" t="s">
        <v>50</v>
      </c>
      <c r="K32" s="65" t="s">
        <v>179</v>
      </c>
    </row>
    <row r="33" spans="1:136">
      <c r="A33" s="15">
        <v>17</v>
      </c>
      <c r="B33" s="129">
        <v>247</v>
      </c>
      <c r="C33" s="99" t="s">
        <v>579</v>
      </c>
      <c r="D33" s="70" t="s">
        <v>127</v>
      </c>
      <c r="E33" s="15" t="s">
        <v>14</v>
      </c>
      <c r="F33" s="15">
        <v>135</v>
      </c>
      <c r="G33" s="68" t="s">
        <v>68</v>
      </c>
      <c r="H33" s="131">
        <v>59.06</v>
      </c>
      <c r="I33" s="63" t="str">
        <f t="shared" si="0"/>
        <v>III</v>
      </c>
      <c r="J33" s="64" t="s">
        <v>50</v>
      </c>
      <c r="K33" s="66" t="s">
        <v>144</v>
      </c>
    </row>
    <row r="34" spans="1:136">
      <c r="A34" s="15">
        <v>18</v>
      </c>
      <c r="B34" s="129">
        <v>397</v>
      </c>
      <c r="C34" s="99" t="s">
        <v>580</v>
      </c>
      <c r="D34" s="70">
        <v>37423</v>
      </c>
      <c r="E34" s="15" t="s">
        <v>12</v>
      </c>
      <c r="F34" s="15">
        <v>278</v>
      </c>
      <c r="G34" s="68" t="s">
        <v>108</v>
      </c>
      <c r="H34" s="131">
        <v>59.43</v>
      </c>
      <c r="I34" s="63" t="str">
        <f t="shared" si="0"/>
        <v>III</v>
      </c>
      <c r="J34" s="64" t="s">
        <v>50</v>
      </c>
      <c r="K34" s="65" t="s">
        <v>51</v>
      </c>
    </row>
    <row r="35" spans="1:136">
      <c r="A35" s="15">
        <v>19</v>
      </c>
      <c r="B35" s="129">
        <v>984</v>
      </c>
      <c r="C35" s="99" t="s">
        <v>581</v>
      </c>
      <c r="D35" s="70">
        <v>37483</v>
      </c>
      <c r="E35" s="15" t="s">
        <v>13</v>
      </c>
      <c r="F35" s="15">
        <v>201</v>
      </c>
      <c r="G35" s="68" t="s">
        <v>54</v>
      </c>
      <c r="H35" s="131" t="s">
        <v>235</v>
      </c>
      <c r="I35" s="63" t="str">
        <f t="shared" si="0"/>
        <v>III</v>
      </c>
      <c r="J35" s="64" t="s">
        <v>50</v>
      </c>
      <c r="K35" s="65" t="s">
        <v>174</v>
      </c>
    </row>
    <row r="36" spans="1:136">
      <c r="A36" s="15">
        <v>20</v>
      </c>
      <c r="B36" s="129">
        <v>288</v>
      </c>
      <c r="C36" s="99" t="s">
        <v>582</v>
      </c>
      <c r="D36" s="70" t="s">
        <v>127</v>
      </c>
      <c r="E36" s="15" t="s">
        <v>13</v>
      </c>
      <c r="F36" s="15">
        <v>78</v>
      </c>
      <c r="G36" s="68" t="s">
        <v>62</v>
      </c>
      <c r="H36" s="131" t="s">
        <v>270</v>
      </c>
      <c r="I36" s="63" t="str">
        <f t="shared" si="0"/>
        <v>III</v>
      </c>
      <c r="J36" s="64" t="s">
        <v>50</v>
      </c>
      <c r="K36" s="69" t="s">
        <v>198</v>
      </c>
    </row>
    <row r="37" spans="1:136">
      <c r="A37" s="15">
        <v>21</v>
      </c>
      <c r="B37" s="134">
        <v>72</v>
      </c>
      <c r="C37" s="99" t="s">
        <v>583</v>
      </c>
      <c r="D37" s="70">
        <v>36956</v>
      </c>
      <c r="E37" s="15" t="s">
        <v>16</v>
      </c>
      <c r="F37" s="15">
        <v>517</v>
      </c>
      <c r="G37" s="68" t="s">
        <v>68</v>
      </c>
      <c r="H37" s="122" t="s">
        <v>273</v>
      </c>
      <c r="I37" s="63" t="str">
        <f t="shared" si="0"/>
        <v>III</v>
      </c>
      <c r="J37" s="64">
        <v>236</v>
      </c>
      <c r="K37" s="65" t="s">
        <v>182</v>
      </c>
    </row>
    <row r="38" spans="1:136">
      <c r="A38" s="15">
        <v>22</v>
      </c>
      <c r="B38" s="129">
        <v>482</v>
      </c>
      <c r="C38" s="99" t="s">
        <v>584</v>
      </c>
      <c r="D38" s="70" t="s">
        <v>106</v>
      </c>
      <c r="E38" s="15" t="s">
        <v>17</v>
      </c>
      <c r="F38" s="15">
        <v>230</v>
      </c>
      <c r="G38" s="68" t="s">
        <v>54</v>
      </c>
      <c r="H38" s="131" t="s">
        <v>303</v>
      </c>
      <c r="I38" s="63" t="str">
        <f t="shared" si="0"/>
        <v>III</v>
      </c>
      <c r="J38" s="64">
        <v>229</v>
      </c>
      <c r="K38" s="65" t="s">
        <v>59</v>
      </c>
    </row>
    <row r="39" spans="1:136">
      <c r="A39" s="15">
        <v>23</v>
      </c>
      <c r="B39" s="129">
        <v>970</v>
      </c>
      <c r="C39" s="99" t="s">
        <v>210</v>
      </c>
      <c r="D39" s="70">
        <v>36824</v>
      </c>
      <c r="E39" s="15" t="s">
        <v>13</v>
      </c>
      <c r="F39" s="15">
        <v>202</v>
      </c>
      <c r="G39" s="68" t="s">
        <v>54</v>
      </c>
      <c r="H39" s="131" t="s">
        <v>305</v>
      </c>
      <c r="I39" s="63" t="str">
        <f t="shared" si="0"/>
        <v>III</v>
      </c>
      <c r="J39" s="64" t="s">
        <v>50</v>
      </c>
      <c r="K39" s="65" t="s">
        <v>174</v>
      </c>
    </row>
    <row r="40" spans="1:136">
      <c r="A40" s="15">
        <v>24</v>
      </c>
      <c r="B40" s="129">
        <v>997</v>
      </c>
      <c r="C40" s="130" t="s">
        <v>195</v>
      </c>
      <c r="D40" s="70" t="s">
        <v>106</v>
      </c>
      <c r="E40" s="15" t="s">
        <v>11</v>
      </c>
      <c r="F40" s="15">
        <v>329</v>
      </c>
      <c r="G40" s="68" t="s">
        <v>44</v>
      </c>
      <c r="H40" s="131" t="s">
        <v>364</v>
      </c>
      <c r="I40" s="63" t="str">
        <f t="shared" si="0"/>
        <v>1юн</v>
      </c>
      <c r="J40" s="64">
        <v>214</v>
      </c>
      <c r="K40" s="65" t="s">
        <v>193</v>
      </c>
    </row>
    <row r="41" spans="1:136">
      <c r="A41" s="15">
        <v>25</v>
      </c>
      <c r="B41" s="129">
        <v>951</v>
      </c>
      <c r="C41" s="99" t="s">
        <v>201</v>
      </c>
      <c r="D41" s="70">
        <v>37768</v>
      </c>
      <c r="E41" s="15" t="s">
        <v>13</v>
      </c>
      <c r="F41" s="15">
        <v>443</v>
      </c>
      <c r="G41" s="68" t="s">
        <v>44</v>
      </c>
      <c r="H41" s="131" t="s">
        <v>388</v>
      </c>
      <c r="I41" s="63" t="str">
        <f t="shared" si="0"/>
        <v>1юн</v>
      </c>
      <c r="J41" s="64" t="s">
        <v>50</v>
      </c>
      <c r="K41" s="65" t="s">
        <v>174</v>
      </c>
    </row>
    <row r="42" spans="1:136">
      <c r="A42" s="15">
        <v>26</v>
      </c>
      <c r="B42" s="129">
        <v>460</v>
      </c>
      <c r="C42" s="99" t="s">
        <v>202</v>
      </c>
      <c r="D42" s="70">
        <v>37221</v>
      </c>
      <c r="E42" s="15" t="s">
        <v>14</v>
      </c>
      <c r="F42" s="15">
        <v>500</v>
      </c>
      <c r="G42" s="68" t="s">
        <v>96</v>
      </c>
      <c r="H42" s="131" t="s">
        <v>407</v>
      </c>
      <c r="I42" s="63" t="str">
        <f t="shared" si="0"/>
        <v>1юн</v>
      </c>
      <c r="J42" s="64">
        <v>205</v>
      </c>
      <c r="K42" s="65" t="s">
        <v>203</v>
      </c>
    </row>
    <row r="43" spans="1:136">
      <c r="A43" s="15">
        <v>27</v>
      </c>
      <c r="B43" s="129">
        <v>65</v>
      </c>
      <c r="C43" s="99" t="s">
        <v>585</v>
      </c>
      <c r="D43" s="70">
        <v>38049</v>
      </c>
      <c r="E43" s="15" t="s">
        <v>16</v>
      </c>
      <c r="F43" s="68" t="s">
        <v>185</v>
      </c>
      <c r="G43" s="68" t="s">
        <v>146</v>
      </c>
      <c r="H43" s="131" t="s">
        <v>410</v>
      </c>
      <c r="I43" s="63" t="str">
        <f t="shared" si="0"/>
        <v>1юн</v>
      </c>
      <c r="J43" s="64">
        <v>204</v>
      </c>
      <c r="K43" s="65" t="s">
        <v>186</v>
      </c>
    </row>
    <row r="44" spans="1:136">
      <c r="A44" s="15">
        <v>28</v>
      </c>
      <c r="B44" s="77">
        <v>997</v>
      </c>
      <c r="C44" s="60" t="s">
        <v>586</v>
      </c>
      <c r="D44" s="70">
        <v>37296</v>
      </c>
      <c r="E44" s="15" t="s">
        <v>13</v>
      </c>
      <c r="F44" s="15">
        <v>641</v>
      </c>
      <c r="G44" s="68" t="s">
        <v>44</v>
      </c>
      <c r="H44" s="131" t="s">
        <v>427</v>
      </c>
      <c r="I44" s="63" t="str">
        <f t="shared" si="0"/>
        <v>1юн</v>
      </c>
      <c r="J44" s="64">
        <v>200</v>
      </c>
      <c r="K44" s="65" t="s">
        <v>162</v>
      </c>
    </row>
    <row r="45" spans="1:136">
      <c r="A45" s="15">
        <v>29</v>
      </c>
      <c r="B45" s="129">
        <v>162</v>
      </c>
      <c r="C45" s="99" t="s">
        <v>587</v>
      </c>
      <c r="D45" s="70" t="s">
        <v>127</v>
      </c>
      <c r="E45" s="15" t="s">
        <v>13</v>
      </c>
      <c r="F45" s="15">
        <v>162</v>
      </c>
      <c r="G45" s="68" t="s">
        <v>62</v>
      </c>
      <c r="H45" s="131" t="s">
        <v>436</v>
      </c>
      <c r="I45" s="63" t="str">
        <f t="shared" si="0"/>
        <v>1юн</v>
      </c>
      <c r="J45" s="64" t="s">
        <v>50</v>
      </c>
      <c r="K45" s="69" t="s">
        <v>198</v>
      </c>
    </row>
    <row r="46" spans="1:136">
      <c r="A46" s="15">
        <v>30</v>
      </c>
      <c r="B46" s="129">
        <v>367</v>
      </c>
      <c r="C46" s="99" t="s">
        <v>588</v>
      </c>
      <c r="D46" s="70">
        <v>37257</v>
      </c>
      <c r="E46" s="132" t="s">
        <v>14</v>
      </c>
      <c r="F46" s="132">
        <v>590</v>
      </c>
      <c r="G46" s="113" t="s">
        <v>573</v>
      </c>
      <c r="H46" s="131" t="s">
        <v>589</v>
      </c>
      <c r="I46" s="63" t="str">
        <f t="shared" si="0"/>
        <v>1юн</v>
      </c>
      <c r="J46" s="64" t="s">
        <v>50</v>
      </c>
      <c r="K46" s="65" t="s">
        <v>51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</row>
    <row r="47" spans="1:136">
      <c r="A47" s="15">
        <v>31</v>
      </c>
      <c r="B47" s="129">
        <v>932</v>
      </c>
      <c r="C47" s="130" t="s">
        <v>590</v>
      </c>
      <c r="D47" s="70">
        <v>37364</v>
      </c>
      <c r="E47" s="15" t="s">
        <v>13</v>
      </c>
      <c r="F47" s="15">
        <v>296</v>
      </c>
      <c r="G47" s="68" t="s">
        <v>54</v>
      </c>
      <c r="H47" s="131" t="s">
        <v>591</v>
      </c>
      <c r="I47" s="63" t="str">
        <f t="shared" si="0"/>
        <v>1юн</v>
      </c>
      <c r="J47" s="64" t="s">
        <v>50</v>
      </c>
      <c r="K47" s="65" t="s">
        <v>169</v>
      </c>
    </row>
    <row r="48" spans="1:136">
      <c r="A48" s="15">
        <v>32</v>
      </c>
      <c r="B48" s="129">
        <v>826</v>
      </c>
      <c r="C48" s="99" t="s">
        <v>592</v>
      </c>
      <c r="D48" s="70">
        <v>37722</v>
      </c>
      <c r="E48" s="15" t="s">
        <v>14</v>
      </c>
      <c r="F48" s="15">
        <v>562</v>
      </c>
      <c r="G48" s="68" t="s">
        <v>114</v>
      </c>
      <c r="H48" s="131" t="s">
        <v>593</v>
      </c>
      <c r="I48" s="63" t="str">
        <f t="shared" si="0"/>
        <v>1юн</v>
      </c>
      <c r="J48" s="64">
        <v>154</v>
      </c>
      <c r="K48" s="65" t="s">
        <v>115</v>
      </c>
    </row>
    <row r="49" spans="1:136">
      <c r="A49" s="15">
        <v>33</v>
      </c>
      <c r="B49" s="129">
        <v>952</v>
      </c>
      <c r="C49" s="99" t="s">
        <v>204</v>
      </c>
      <c r="D49" s="70">
        <v>37768</v>
      </c>
      <c r="E49" s="15" t="s">
        <v>13</v>
      </c>
      <c r="F49" s="15">
        <v>443</v>
      </c>
      <c r="G49" s="68" t="s">
        <v>44</v>
      </c>
      <c r="H49" s="131" t="s">
        <v>594</v>
      </c>
      <c r="I49" s="63" t="str">
        <f t="shared" si="0"/>
        <v>1юн</v>
      </c>
      <c r="J49" s="64" t="s">
        <v>50</v>
      </c>
      <c r="K49" s="65" t="s">
        <v>174</v>
      </c>
    </row>
    <row r="50" spans="1:136">
      <c r="A50" s="15">
        <v>34</v>
      </c>
      <c r="B50" s="129">
        <v>58</v>
      </c>
      <c r="C50" s="99" t="s">
        <v>595</v>
      </c>
      <c r="D50" s="70">
        <v>37349</v>
      </c>
      <c r="E50" s="15" t="s">
        <v>14</v>
      </c>
      <c r="F50" s="68" t="s">
        <v>159</v>
      </c>
      <c r="G50" s="68" t="s">
        <v>146</v>
      </c>
      <c r="H50" s="131" t="s">
        <v>596</v>
      </c>
      <c r="I50" s="63" t="str">
        <f t="shared" si="0"/>
        <v>2юн</v>
      </c>
      <c r="J50" s="64">
        <v>102</v>
      </c>
      <c r="K50" s="65" t="s">
        <v>160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</row>
    <row r="51" spans="1:136">
      <c r="A51" s="15">
        <v>35</v>
      </c>
      <c r="B51" s="129">
        <v>68</v>
      </c>
      <c r="C51" s="99" t="s">
        <v>597</v>
      </c>
      <c r="D51" s="70">
        <v>38059</v>
      </c>
      <c r="E51" s="15" t="s">
        <v>17</v>
      </c>
      <c r="F51" s="68" t="s">
        <v>598</v>
      </c>
      <c r="G51" s="68" t="s">
        <v>146</v>
      </c>
      <c r="H51" s="131" t="s">
        <v>599</v>
      </c>
      <c r="I51" s="63" t="str">
        <f t="shared" si="0"/>
        <v>2юн</v>
      </c>
      <c r="J51" s="64" t="s">
        <v>50</v>
      </c>
      <c r="K51" s="65" t="s">
        <v>186</v>
      </c>
    </row>
    <row r="52" spans="1:136">
      <c r="A52" s="15">
        <v>36</v>
      </c>
      <c r="B52" s="129">
        <v>774</v>
      </c>
      <c r="C52" s="99" t="s">
        <v>600</v>
      </c>
      <c r="D52" s="70" t="s">
        <v>58</v>
      </c>
      <c r="E52" s="15" t="s">
        <v>14</v>
      </c>
      <c r="F52" s="15">
        <v>335</v>
      </c>
      <c r="G52" s="68" t="s">
        <v>96</v>
      </c>
      <c r="H52" s="131" t="s">
        <v>601</v>
      </c>
      <c r="I52" s="63" t="str">
        <f t="shared" si="0"/>
        <v>3юн</v>
      </c>
      <c r="J52" s="64">
        <v>39</v>
      </c>
      <c r="K52" s="133" t="s">
        <v>166</v>
      </c>
    </row>
    <row r="53" spans="1:136">
      <c r="B53" s="129">
        <v>936</v>
      </c>
      <c r="C53" s="130" t="s">
        <v>602</v>
      </c>
      <c r="D53" s="70">
        <v>37410</v>
      </c>
      <c r="E53" s="15" t="s">
        <v>13</v>
      </c>
      <c r="F53" s="15">
        <v>532</v>
      </c>
      <c r="G53" s="68" t="s">
        <v>168</v>
      </c>
      <c r="H53" s="131" t="s">
        <v>603</v>
      </c>
      <c r="I53" s="63"/>
      <c r="J53" s="64" t="s">
        <v>50</v>
      </c>
      <c r="K53" s="65" t="s">
        <v>169</v>
      </c>
    </row>
    <row r="54" spans="1:136" ht="15" customHeight="1">
      <c r="B54" s="129">
        <v>754</v>
      </c>
      <c r="C54" s="99" t="s">
        <v>196</v>
      </c>
      <c r="D54" s="70">
        <v>38293</v>
      </c>
      <c r="E54" s="15" t="s">
        <v>14</v>
      </c>
      <c r="F54" s="15">
        <v>500</v>
      </c>
      <c r="G54" s="68" t="s">
        <v>96</v>
      </c>
      <c r="H54" s="131" t="s">
        <v>604</v>
      </c>
      <c r="I54" s="63"/>
      <c r="J54" s="64"/>
      <c r="K54" s="65" t="s">
        <v>110</v>
      </c>
      <c r="L54" s="52"/>
      <c r="M54" s="52"/>
    </row>
    <row r="55" spans="1:136">
      <c r="A55" s="77"/>
      <c r="B55" s="129">
        <v>626</v>
      </c>
      <c r="C55" s="99" t="s">
        <v>225</v>
      </c>
      <c r="D55" s="70">
        <v>37731</v>
      </c>
      <c r="E55" s="15" t="s">
        <v>17</v>
      </c>
      <c r="F55" s="15">
        <v>363</v>
      </c>
      <c r="G55" s="68" t="s">
        <v>54</v>
      </c>
      <c r="H55" s="112" t="s">
        <v>138</v>
      </c>
      <c r="I55" s="63"/>
      <c r="J55" s="64"/>
      <c r="K55" s="65" t="s">
        <v>118</v>
      </c>
    </row>
    <row r="56" spans="1:136">
      <c r="B56" s="129">
        <v>62</v>
      </c>
      <c r="C56" s="99" t="s">
        <v>605</v>
      </c>
      <c r="D56" s="70">
        <v>37974</v>
      </c>
      <c r="E56" s="15" t="s">
        <v>15</v>
      </c>
      <c r="F56" s="68" t="s">
        <v>185</v>
      </c>
      <c r="G56" s="68" t="s">
        <v>146</v>
      </c>
      <c r="H56" s="131" t="s">
        <v>138</v>
      </c>
      <c r="I56" s="63"/>
      <c r="J56" s="64"/>
      <c r="K56" s="65" t="s">
        <v>186</v>
      </c>
    </row>
    <row r="57" spans="1:136">
      <c r="B57" s="129">
        <v>913</v>
      </c>
      <c r="C57" s="99" t="s">
        <v>232</v>
      </c>
      <c r="D57" s="70">
        <v>37290</v>
      </c>
      <c r="E57" s="15" t="s">
        <v>13</v>
      </c>
      <c r="F57" s="15">
        <v>341</v>
      </c>
      <c r="G57" s="68" t="s">
        <v>44</v>
      </c>
      <c r="H57" s="131" t="s">
        <v>138</v>
      </c>
      <c r="I57" s="63"/>
      <c r="J57" s="64"/>
      <c r="K57" s="65" t="s">
        <v>233</v>
      </c>
    </row>
    <row r="58" spans="1:136">
      <c r="B58" s="129">
        <v>12</v>
      </c>
      <c r="C58" s="99" t="s">
        <v>228</v>
      </c>
      <c r="D58" s="70" t="s">
        <v>58</v>
      </c>
      <c r="E58" s="15" t="s">
        <v>17</v>
      </c>
      <c r="F58" s="15">
        <v>303</v>
      </c>
      <c r="G58" s="68" t="s">
        <v>54</v>
      </c>
      <c r="H58" s="131" t="s">
        <v>138</v>
      </c>
      <c r="I58" s="63"/>
      <c r="J58" s="64"/>
      <c r="K58" s="69"/>
    </row>
    <row r="59" spans="1:136">
      <c r="B59" s="129">
        <v>683</v>
      </c>
      <c r="C59" s="99" t="s">
        <v>229</v>
      </c>
      <c r="D59" s="70">
        <v>37358</v>
      </c>
      <c r="E59" s="15" t="s">
        <v>13</v>
      </c>
      <c r="F59" s="15">
        <v>430</v>
      </c>
      <c r="G59" s="68" t="s">
        <v>146</v>
      </c>
      <c r="H59" s="131" t="s">
        <v>138</v>
      </c>
      <c r="I59" s="63"/>
      <c r="J59" s="135"/>
      <c r="K59" s="136" t="s">
        <v>230</v>
      </c>
    </row>
    <row r="60" spans="1:136">
      <c r="B60" s="129">
        <v>990</v>
      </c>
      <c r="C60" s="99" t="s">
        <v>606</v>
      </c>
      <c r="D60" s="70">
        <v>37669</v>
      </c>
      <c r="E60" s="15" t="s">
        <v>13</v>
      </c>
      <c r="F60" s="15">
        <v>641</v>
      </c>
      <c r="G60" s="68" t="s">
        <v>44</v>
      </c>
      <c r="H60" s="131" t="s">
        <v>138</v>
      </c>
      <c r="I60" s="63"/>
      <c r="J60" s="64" t="s">
        <v>50</v>
      </c>
      <c r="K60" s="65" t="s">
        <v>162</v>
      </c>
    </row>
    <row r="61" spans="1:136" s="139" customFormat="1">
      <c r="A61" s="15"/>
      <c r="B61" s="129"/>
      <c r="C61" s="75"/>
      <c r="D61" s="129"/>
      <c r="E61" s="15"/>
      <c r="F61" s="15"/>
      <c r="G61" s="122"/>
      <c r="H61" s="112"/>
      <c r="I61" s="63" t="str">
        <f t="shared" ref="I61" si="1">IF(OR(H61="",H61="н/я",H61="сошёл",H61="сошла",EXACT("дискв", LEFT(H61,5))),"",LOOKUP(H61,$M$1:$EE$1,$M$2:$EE$2))</f>
        <v/>
      </c>
      <c r="J61" s="137"/>
      <c r="K61" s="138"/>
      <c r="L61" s="16"/>
      <c r="M61" s="16"/>
    </row>
    <row r="62" spans="1:136">
      <c r="B62" s="129"/>
      <c r="C62" s="75" t="s">
        <v>150</v>
      </c>
      <c r="D62" s="129"/>
      <c r="E62" s="15"/>
      <c r="F62" s="15"/>
      <c r="G62" s="122"/>
      <c r="H62" s="112"/>
      <c r="I62" s="76" t="s">
        <v>151</v>
      </c>
      <c r="J62" s="137"/>
      <c r="K62" s="138"/>
    </row>
    <row r="63" spans="1:136">
      <c r="B63" s="129"/>
      <c r="C63" s="75"/>
      <c r="D63" s="129"/>
      <c r="E63" s="15"/>
      <c r="F63" s="15"/>
      <c r="G63" s="122"/>
      <c r="H63" s="112"/>
      <c r="I63" s="76"/>
      <c r="J63" s="137"/>
      <c r="K63" s="138"/>
    </row>
    <row r="64" spans="1:136">
      <c r="A64" s="77"/>
      <c r="B64" s="129"/>
      <c r="C64" s="75" t="s">
        <v>152</v>
      </c>
      <c r="D64" s="129"/>
      <c r="E64" s="15"/>
      <c r="F64" s="15"/>
      <c r="G64" s="122"/>
      <c r="H64" s="112"/>
      <c r="I64" s="76" t="s">
        <v>153</v>
      </c>
      <c r="J64" s="137"/>
      <c r="K64" s="138"/>
    </row>
  </sheetData>
  <autoFilter ref="A16:K62"/>
  <printOptions horizontalCentered="1"/>
  <pageMargins left="0.39370078740157483" right="0" top="0.19685039370078741" bottom="0" header="0" footer="0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14</vt:i4>
      </vt:variant>
    </vt:vector>
  </HeadingPairs>
  <TitlesOfParts>
    <vt:vector size="35" baseType="lpstr">
      <vt:lpstr>Тит.л.</vt:lpstr>
      <vt:lpstr>ГСК</vt:lpstr>
      <vt:lpstr>Девочки </vt:lpstr>
      <vt:lpstr>Юноши </vt:lpstr>
      <vt:lpstr>Всего </vt:lpstr>
      <vt:lpstr>60Д</vt:lpstr>
      <vt:lpstr>60Ю</vt:lpstr>
      <vt:lpstr>400Д</vt:lpstr>
      <vt:lpstr>400Ю</vt:lpstr>
      <vt:lpstr>800Д</vt:lpstr>
      <vt:lpstr>800Ю</vt:lpstr>
      <vt:lpstr>1500Д</vt:lpstr>
      <vt:lpstr>1500Ю</vt:lpstr>
      <vt:lpstr>ВысД</vt:lpstr>
      <vt:lpstr>ВысЮ</vt:lpstr>
      <vt:lpstr>ДлД</vt:lpstr>
      <vt:lpstr>ДлЮ</vt:lpstr>
      <vt:lpstr>ЭстД</vt:lpstr>
      <vt:lpstr>ЭстЮ</vt:lpstr>
      <vt:lpstr>ЯдД</vt:lpstr>
      <vt:lpstr>ЯдЮ</vt:lpstr>
      <vt:lpstr>'1500Д'!Заголовки_для_печати</vt:lpstr>
      <vt:lpstr>'1500Ю'!Заголовки_для_печати</vt:lpstr>
      <vt:lpstr>'400Д'!Заголовки_для_печати</vt:lpstr>
      <vt:lpstr>'400Ю'!Заголовки_для_печати</vt:lpstr>
      <vt:lpstr>'60Д'!Заголовки_для_печати</vt:lpstr>
      <vt:lpstr>'60Ю'!Заголовки_для_печати</vt:lpstr>
      <vt:lpstr>'800Д'!Заголовки_для_печати</vt:lpstr>
      <vt:lpstr>'800Ю'!Заголовки_для_печати</vt:lpstr>
      <vt:lpstr>ДлД!Заголовки_для_печати</vt:lpstr>
      <vt:lpstr>ДлЮ!Заголовки_для_печати</vt:lpstr>
      <vt:lpstr>ЭстД!Заголовки_для_печати</vt:lpstr>
      <vt:lpstr>ЭстЮ!Заголовки_для_печати</vt:lpstr>
      <vt:lpstr>ЯдД!Заголовки_для_печати</vt:lpstr>
      <vt:lpstr>ЯдЮ!Заголовки_для_печати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Юлия</cp:lastModifiedBy>
  <cp:lastPrinted>2018-03-13T19:55:37Z</cp:lastPrinted>
  <dcterms:created xsi:type="dcterms:W3CDTF">2018-03-11T12:13:09Z</dcterms:created>
  <dcterms:modified xsi:type="dcterms:W3CDTF">2018-03-15T18:57:34Z</dcterms:modified>
</cp:coreProperties>
</file>